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002" documentId="120_S{2AC9BD13-BADA-5192-A53E-5A8FF88502F6}" xr6:coauthVersionLast="47" xr6:coauthVersionMax="47" xr10:uidLastSave="{1709ACE2-0D8C-4AAF-9C82-C63F670B4D13}"/>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5" l="1"/>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G6" i="5"/>
  <c r="G8" i="5"/>
  <c r="G9" i="5"/>
  <c r="G10" i="5"/>
  <c r="G11" i="5"/>
  <c r="G12" i="5"/>
  <c r="G13" i="5"/>
  <c r="G14" i="5"/>
  <c r="G15" i="5"/>
  <c r="G16" i="5"/>
  <c r="G17" i="5"/>
  <c r="G18" i="5"/>
  <c r="G19" i="5"/>
  <c r="G20" i="5"/>
  <c r="G21" i="5"/>
  <c r="G22" i="5"/>
  <c r="G23" i="5"/>
  <c r="G24" i="5"/>
  <c r="G25" i="5"/>
  <c r="G26" i="5"/>
  <c r="G27" i="5"/>
  <c r="G28" i="5"/>
  <c r="G29" i="5"/>
  <c r="G30" i="5"/>
  <c r="G31" i="5"/>
  <c r="G32" i="5"/>
  <c r="G3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alcChain>
</file>

<file path=xl/sharedStrings.xml><?xml version="1.0" encoding="utf-8"?>
<sst xmlns="http://schemas.openxmlformats.org/spreadsheetml/2006/main" count="181527" uniqueCount="39141">
  <si>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</si>
  <si>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</si>
  <si>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</si>
  <si>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</si>
  <si>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</si>
  <si>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</si>
  <si>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</si>
  <si>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</si>
  <si>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</si>
  <si>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</si>
  <si>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</si>
  <si>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</si>
  <si>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</si>
  <si>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</si>
  <si>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</si>
  <si>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</si>
  <si>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</si>
  <si>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</si>
  <si>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</si>
  <si>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</si>
  <si>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</si>
  <si>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</si>
  <si>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</si>
  <si>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</si>
  <si>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</si>
  <si>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</si>
  <si>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</si>
  <si>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</si>
  <si>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</si>
  <si>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</si>
  <si>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</si>
  <si>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</si>
  <si>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</si>
  <si>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</si>
  <si>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</si>
  <si>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</si>
  <si>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</si>
  <si>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</si>
  <si>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</si>
  <si>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</si>
  <si>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</si>
  <si>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</si>
  <si>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</si>
  <si>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</si>
  <si>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</si>
  <si>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</si>
  <si>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</si>
  <si>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</si>
  <si>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</si>
  <si>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</si>
  <si>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</si>
  <si>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</si>
  <si>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</si>
  <si>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</si>
  <si>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</si>
  <si>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</si>
  <si>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</si>
  <si>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</si>
  <si>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</si>
  <si>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</si>
  <si>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</si>
  <si>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</si>
  <si>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</si>
  <si>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</si>
  <si>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</si>
  <si>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</si>
  <si>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</si>
  <si>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</si>
  <si>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</si>
  <si>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</si>
  <si>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</si>
  <si>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</si>
  <si>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</si>
  <si>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</si>
  <si>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</si>
  <si>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</si>
  <si>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</si>
  <si>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</si>
  <si>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</si>
  <si>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</si>
  <si>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</si>
  <si>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</si>
  <si>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</si>
  <si>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</si>
  <si>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</si>
  <si>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</si>
  <si>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</si>
  <si>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</si>
  <si>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</si>
  <si>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</si>
  <si>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</si>
  <si>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</si>
  <si>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</si>
  <si>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</si>
  <si>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</si>
  <si>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</si>
  <si>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</si>
  <si>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</si>
  <si>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</si>
  <si>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</si>
  <si>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</si>
  <si>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</si>
  <si>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</si>
  <si>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</si>
  <si>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</si>
  <si>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</si>
  <si>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</si>
  <si>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</si>
  <si>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</si>
  <si>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</si>
  <si>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</si>
  <si>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</si>
  <si>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</si>
  <si>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</si>
  <si>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</si>
  <si>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</si>
  <si>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</si>
  <si>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</si>
  <si>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</si>
  <si>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</si>
  <si>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</si>
  <si>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</si>
  <si>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</si>
  <si>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</si>
  <si>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</si>
  <si>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</si>
  <si>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</si>
  <si>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</si>
  <si>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</si>
  <si>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</si>
  <si>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</si>
  <si>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</si>
  <si>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</si>
  <si>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</si>
  <si>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</si>
  <si>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</si>
  <si>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</si>
  <si>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</si>
  <si>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</si>
  <si>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</si>
  <si>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</si>
  <si>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</si>
  <si>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</si>
  <si>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</si>
  <si>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</si>
  <si>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</si>
  <si>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</si>
  <si>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</si>
  <si>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</si>
  <si>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</si>
  <si>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</si>
  <si>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</si>
  <si>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</si>
  <si>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</si>
  <si>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</si>
  <si>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</si>
  <si>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</si>
  <si>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</si>
  <si>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</si>
  <si>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</si>
  <si>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</si>
  <si>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</si>
  <si>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</si>
  <si>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</si>
  <si>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</si>
  <si>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</si>
  <si>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</si>
  <si>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</si>
  <si>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</si>
  <si>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</si>
  <si>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</si>
  <si>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</si>
  <si>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</si>
  <si>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</si>
  <si>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</si>
  <si>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</si>
  <si>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</si>
  <si>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</si>
  <si>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</si>
  <si>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</si>
  <si>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</si>
  <si>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</si>
  <si>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</si>
  <si>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</si>
  <si>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</si>
  <si>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</si>
  <si>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</si>
  <si>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</si>
  <si>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</si>
  <si>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</si>
  <si>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</si>
  <si>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</si>
  <si>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</si>
  <si>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</si>
  <si>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</si>
  <si>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</si>
  <si>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</si>
  <si>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</si>
  <si>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</si>
  <si>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</si>
  <si>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</si>
  <si>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</si>
  <si>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</si>
  <si>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</si>
  <si>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</si>
  <si>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</si>
  <si>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</si>
  <si>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</si>
  <si>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</si>
  <si>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</si>
  <si>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</si>
  <si>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</si>
  <si>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</si>
  <si>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</si>
  <si>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</si>
  <si>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</si>
  <si>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</si>
  <si>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</si>
  <si>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</si>
  <si>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</si>
  <si>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</si>
  <si>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</si>
  <si>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</si>
  <si>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</si>
  <si>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</si>
  <si>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</si>
  <si>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</si>
  <si>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</si>
  <si>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</si>
  <si>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</si>
  <si>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</si>
  <si>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</si>
  <si>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</si>
  <si>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</si>
  <si>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</si>
  <si>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</si>
  <si>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</si>
  <si>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</si>
  <si>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</si>
  <si>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</si>
  <si>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</si>
  <si>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</si>
  <si>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</si>
  <si>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</si>
  <si>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</si>
  <si>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</si>
  <si>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</si>
  <si>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</si>
  <si>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</si>
  <si>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</si>
  <si>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</si>
  <si>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</si>
  <si>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</si>
  <si>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</si>
  <si>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</si>
  <si>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</si>
  <si>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</si>
  <si>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</si>
  <si>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</si>
  <si>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</si>
  <si>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</si>
  <si>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</si>
  <si>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</si>
  <si>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</si>
  <si>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</si>
  <si>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</si>
  <si>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</si>
  <si>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</si>
  <si>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</si>
  <si>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</si>
  <si>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</si>
  <si>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</si>
  <si>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</si>
  <si>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</si>
  <si>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</si>
  <si>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</si>
  <si>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</si>
  <si>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</si>
  <si>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</si>
  <si>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</si>
  <si>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</si>
  <si>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</si>
  <si>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</si>
  <si>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</si>
  <si>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</si>
  <si>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</si>
  <si>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</si>
  <si>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</si>
  <si>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</si>
  <si>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</si>
  <si>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</si>
  <si>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</si>
  <si>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</si>
  <si>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</si>
  <si>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</si>
  <si>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</si>
  <si>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</si>
  <si>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</si>
  <si>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</si>
  <si>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</si>
  <si>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</si>
  <si>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</si>
  <si>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</si>
  <si>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</si>
  <si>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</si>
  <si>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</si>
  <si>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</si>
  <si>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</si>
  <si>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</si>
  <si>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</si>
  <si>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</si>
  <si>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</si>
  <si>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</si>
  <si>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</si>
  <si>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</si>
  <si>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</si>
  <si>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</si>
  <si>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</si>
  <si>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</si>
  <si>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</si>
  <si>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</si>
  <si>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</si>
  <si>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</si>
  <si>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</si>
  <si>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</si>
  <si>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</si>
  <si>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</si>
  <si>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</si>
  <si>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</si>
  <si>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</si>
  <si>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</si>
  <si>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</si>
  <si>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</si>
  <si>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</si>
  <si>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</si>
  <si>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</si>
  <si>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</si>
  <si>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</si>
  <si>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</si>
  <si>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</si>
  <si>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</si>
  <si>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</si>
  <si>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</si>
  <si>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</si>
  <si>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</si>
  <si>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</si>
  <si>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</si>
  <si>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</si>
  <si>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</si>
  <si>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</si>
  <si>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</si>
  <si>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</si>
  <si>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</si>
  <si>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</si>
  <si>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</si>
  <si>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</si>
  <si>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</si>
  <si>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</si>
  <si>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</si>
  <si>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</si>
  <si>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</si>
  <si>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</si>
  <si>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</si>
  <si>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</si>
  <si>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</si>
  <si>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</si>
  <si>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</si>
  <si>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</si>
  <si>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</si>
  <si>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</si>
  <si>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</si>
  <si>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</si>
  <si>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</si>
  <si>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</si>
  <si>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</si>
  <si>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</si>
  <si>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</si>
  <si>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</si>
  <si>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</si>
  <si>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</si>
  <si>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</si>
  <si>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</si>
  <si>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</si>
  <si>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</si>
  <si>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</si>
  <si>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</si>
  <si>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</si>
  <si>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</si>
  <si>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</si>
  <si>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</si>
  <si>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</si>
  <si>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</si>
  <si>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</si>
  <si>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</si>
  <si>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</si>
  <si>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</si>
  <si>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</si>
  <si>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</si>
  <si>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</si>
  <si>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</si>
  <si>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</si>
  <si>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</si>
  <si>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</si>
  <si>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</si>
  <si>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</si>
  <si>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</si>
  <si>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</si>
  <si>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</si>
  <si>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</si>
  <si>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</si>
  <si>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</si>
  <si>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</si>
  <si>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</si>
  <si>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</si>
  <si>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</si>
  <si>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</si>
  <si>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</si>
  <si>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</si>
  <si>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</si>
  <si>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</si>
  <si>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</si>
  <si>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</si>
  <si>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</si>
  <si>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</si>
  <si>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</si>
  <si>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</si>
  <si>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</si>
  <si>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</si>
  <si>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</si>
  <si>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</si>
  <si>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</si>
  <si>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</si>
  <si>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</si>
  <si>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</si>
  <si>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</si>
  <si>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</si>
  <si>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</si>
  <si>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</si>
  <si>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</si>
  <si>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</si>
  <si>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</si>
  <si>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</si>
  <si>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</si>
  <si>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</si>
  <si>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</si>
  <si>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</si>
  <si>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</si>
  <si>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</si>
  <si>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</si>
  <si>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</si>
  <si>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</si>
  <si>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</si>
  <si>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</si>
  <si>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</si>
  <si>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</si>
  <si>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</si>
  <si>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</si>
  <si>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</si>
  <si>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</si>
  <si>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</si>
  <si>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</si>
  <si>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</si>
  <si>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</si>
  <si>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</si>
  <si>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</si>
  <si>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</si>
  <si>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</si>
  <si>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</si>
  <si>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</si>
  <si>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</si>
  <si>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</si>
  <si>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</si>
  <si>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</si>
  <si>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</si>
  <si>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</si>
  <si>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</si>
  <si>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</si>
  <si>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</si>
  <si>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</si>
  <si>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</si>
  <si>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</si>
  <si>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</si>
  <si>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</si>
  <si>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</si>
  <si>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</si>
  <si>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</si>
  <si>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</si>
  <si>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</si>
  <si>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</si>
  <si>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</si>
  <si>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</si>
  <si>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</si>
  <si>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</si>
  <si>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</si>
  <si>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</si>
  <si>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</si>
  <si>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</si>
  <si>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</si>
  <si>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</si>
  <si>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</si>
  <si>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</si>
  <si>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</si>
  <si>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</si>
  <si>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</si>
  <si>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</si>
  <si>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</si>
  <si>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</si>
  <si>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</si>
  <si>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</si>
  <si>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</si>
  <si>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</si>
  <si>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</si>
  <si>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</si>
  <si>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</si>
  <si>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</si>
  <si>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</si>
  <si>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</si>
  <si>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</si>
  <si>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</si>
  <si>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</si>
  <si>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</si>
  <si>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</si>
  <si>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</si>
  <si>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</si>
  <si>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</si>
  <si>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</si>
  <si>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</si>
  <si>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</si>
  <si>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</si>
  <si>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</si>
  <si>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</si>
  <si>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</si>
  <si>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</si>
  <si>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</si>
  <si>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</si>
  <si>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</si>
  <si>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</si>
  <si>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</si>
  <si>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</si>
  <si>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</si>
  <si>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</si>
  <si>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</si>
  <si>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</si>
  <si>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</si>
  <si>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</si>
  <si>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</si>
  <si>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</si>
  <si>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</si>
  <si>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</si>
  <si>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</si>
  <si>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</si>
  <si>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</si>
  <si>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</si>
  <si>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</si>
  <si>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</si>
  <si>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</si>
  <si>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</si>
  <si>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</si>
  <si>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</si>
  <si>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</si>
  <si>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</si>
  <si>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</si>
  <si>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</si>
  <si>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</si>
  <si>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</si>
  <si>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</si>
  <si>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</si>
  <si>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</si>
  <si>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</si>
  <si>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</si>
  <si>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</si>
  <si>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</si>
  <si>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</si>
  <si>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</si>
  <si>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</si>
  <si>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</si>
  <si>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</si>
  <si>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</si>
  <si>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</si>
  <si>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</si>
  <si>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</si>
  <si>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</si>
  <si>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</si>
  <si>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</si>
  <si>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</si>
  <si>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</si>
  <si>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</si>
  <si>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</si>
  <si>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</si>
  <si>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</si>
  <si>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</si>
  <si>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</si>
  <si>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</si>
  <si>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</si>
  <si>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</si>
  <si>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</si>
  <si>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</si>
  <si>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</si>
  <si>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</si>
  <si>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</si>
  <si>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</si>
  <si>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</si>
  <si>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</si>
  <si>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</si>
  <si>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</si>
  <si>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</si>
  <si>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</si>
  <si>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</si>
  <si>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</si>
  <si>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</si>
  <si>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</si>
  <si>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</si>
  <si>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</si>
  <si>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</si>
  <si>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</si>
  <si>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</si>
  <si>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</si>
  <si>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</si>
  <si>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</si>
  <si>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</si>
  <si>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</si>
  <si>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</si>
  <si>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</si>
  <si>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</si>
  <si>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</si>
  <si>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</si>
  <si>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</si>
  <si>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</si>
  <si>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</si>
  <si>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</si>
  <si>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</si>
  <si>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</si>
  <si>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</si>
  <si>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</si>
  <si>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</si>
  <si>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</si>
  <si>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</si>
  <si>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</si>
  <si>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</si>
  <si>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</si>
  <si>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</si>
  <si>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</si>
  <si>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</si>
  <si>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</si>
  <si>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</si>
  <si>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</si>
  <si>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</si>
  <si>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</si>
  <si>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</si>
  <si>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</si>
  <si>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</si>
  <si>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</si>
  <si>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</si>
  <si>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</si>
  <si>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</si>
  <si>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</si>
  <si>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</si>
  <si>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</si>
  <si>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</si>
  <si>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</si>
  <si>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</si>
  <si>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</si>
  <si>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</si>
  <si>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</si>
  <si>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</si>
  <si>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</si>
  <si>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</si>
  <si>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</si>
  <si>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</si>
  <si>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</si>
  <si>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</si>
  <si>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</si>
  <si>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</si>
  <si>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</si>
  <si>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</si>
  <si>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</si>
  <si>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</si>
  <si>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</si>
  <si>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</si>
  <si>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</si>
  <si>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</si>
  <si>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</si>
  <si>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</si>
  <si>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</si>
  <si>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</si>
  <si>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</si>
  <si>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</si>
  <si>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</si>
  <si>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</si>
  <si>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</si>
  <si>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</si>
  <si>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</si>
  <si>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</si>
  <si>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</si>
  <si>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</si>
  <si>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</si>
  <si>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</si>
  <si>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</si>
  <si>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</si>
  <si>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</si>
  <si>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</si>
  <si>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</si>
  <si>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</si>
  <si>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</si>
  <si>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</si>
  <si>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</si>
  <si>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</si>
  <si>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</si>
  <si>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</si>
  <si>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</si>
  <si>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</si>
  <si>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</si>
  <si>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</si>
  <si>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</si>
  <si>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</si>
  <si>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</si>
  <si>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</si>
  <si>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</si>
  <si>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</si>
  <si>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</si>
  <si>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</si>
  <si>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</si>
  <si>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</si>
  <si>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</si>
  <si>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</si>
  <si>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</si>
  <si>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</si>
  <si>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</si>
  <si>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</si>
  <si>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</si>
  <si>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</si>
  <si>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</si>
  <si>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</si>
  <si>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</si>
  <si>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</si>
  <si>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</si>
  <si>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</si>
  <si>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</si>
  <si>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</si>
  <si>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</si>
  <si>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</si>
  <si>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</si>
  <si>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</si>
  <si>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</si>
  <si>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</si>
  <si>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</si>
  <si>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</si>
  <si>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</si>
  <si>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</si>
  <si>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</si>
  <si>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</si>
  <si>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</si>
  <si>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</si>
  <si>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</si>
  <si>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</si>
  <si>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</si>
  <si>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</si>
  <si>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</si>
  <si>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</si>
  <si>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</si>
  <si>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</si>
  <si>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</si>
  <si>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</si>
  <si>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</si>
  <si>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</si>
  <si>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</si>
  <si>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</si>
  <si>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</si>
  <si>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</si>
  <si>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</si>
  <si>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</si>
  <si>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</si>
  <si>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</si>
  <si>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</si>
  <si>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</si>
  <si>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</si>
  <si>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</si>
  <si>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</si>
  <si>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</si>
  <si>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</si>
  <si>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</si>
  <si>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</si>
  <si>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</si>
  <si>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</si>
  <si>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</si>
  <si>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</si>
  <si>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</si>
  <si>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</si>
  <si>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</si>
  <si>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</si>
  <si>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</si>
  <si>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</si>
  <si>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</si>
  <si>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</si>
  <si>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</si>
  <si>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</si>
  <si>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</si>
  <si>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</si>
  <si>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</si>
  <si>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</si>
  <si>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</si>
  <si>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</si>
  <si>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</si>
  <si>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</si>
  <si>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</si>
  <si>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</si>
  <si>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</si>
  <si>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</si>
  <si>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</si>
  <si>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</si>
  <si>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</si>
  <si>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</si>
  <si>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</si>
  <si>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</si>
  <si>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</si>
  <si>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</si>
  <si>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</si>
  <si>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</si>
  <si>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</si>
  <si>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</si>
  <si>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</si>
  <si>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</si>
  <si>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</si>
  <si>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</si>
  <si>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</si>
  <si>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</si>
  <si>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</si>
  <si>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</si>
  <si>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</si>
  <si>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</si>
  <si>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</si>
  <si>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</si>
  <si>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</si>
  <si>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</si>
  <si>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</si>
  <si>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</si>
  <si>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</si>
  <si>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</si>
  <si>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</si>
  <si>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</si>
  <si>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</si>
  <si>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</si>
  <si>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</si>
  <si>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</si>
  <si>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</si>
  <si>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</si>
  <si>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</si>
  <si>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</si>
  <si>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</si>
  <si>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</si>
  <si>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</si>
  <si>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</si>
  <si>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</si>
  <si>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</si>
  <si>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</si>
  <si>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</si>
  <si>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</si>
  <si>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</si>
  <si>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</si>
  <si>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</si>
  <si>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</si>
  <si>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</si>
  <si>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</si>
  <si>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</si>
  <si>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</si>
  <si>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</si>
  <si>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</si>
  <si>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</si>
  <si>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</si>
  <si>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</si>
  <si>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</si>
  <si>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</si>
  <si>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</si>
  <si>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</si>
  <si>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</si>
  <si>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</si>
  <si>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</si>
  <si>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</si>
  <si>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</si>
  <si>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</si>
  <si>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</si>
  <si>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</si>
  <si>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</si>
  <si>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</si>
  <si>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</si>
  <si>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</si>
  <si>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</si>
  <si>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</si>
  <si>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</si>
  <si>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</si>
  <si>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</si>
  <si>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</si>
  <si>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</si>
  <si>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</si>
  <si>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</si>
  <si>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</si>
  <si>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</si>
  <si>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</si>
  <si>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</si>
  <si>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</si>
  <si>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</si>
  <si>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</si>
  <si>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</si>
  <si>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</si>
  <si>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</si>
  <si>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</si>
  <si>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</si>
  <si>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</si>
  <si>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</si>
  <si>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</si>
  <si>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</si>
  <si>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</si>
  <si>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</si>
  <si>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</si>
  <si>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</si>
  <si>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</si>
  <si>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</si>
  <si>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</si>
  <si>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</si>
  <si>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</si>
  <si>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</si>
  <si>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</si>
  <si>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</si>
  <si>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</si>
  <si>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</si>
  <si>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</si>
  <si>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</si>
  <si>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</si>
  <si>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</si>
  <si>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</si>
  <si>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</si>
  <si>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</si>
  <si>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</si>
  <si>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</si>
  <si>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</si>
  <si>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</si>
  <si>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</si>
  <si>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</si>
  <si>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</si>
  <si>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</si>
  <si>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</si>
  <si>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</si>
  <si>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</si>
  <si>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</si>
  <si>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</si>
  <si>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</si>
  <si>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</si>
  <si>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</si>
  <si>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</si>
  <si>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</si>
  <si>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</si>
  <si>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</si>
  <si>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</si>
  <si>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</si>
  <si>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</si>
  <si>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</si>
  <si>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</si>
  <si>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</si>
  <si>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</si>
  <si>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</si>
  <si>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</si>
  <si>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</si>
  <si>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</si>
  <si>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</si>
  <si>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</si>
  <si>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</si>
  <si>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</si>
  <si>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</si>
  <si>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</si>
  <si>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</si>
  <si>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</si>
  <si>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</si>
  <si>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</si>
  <si>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</si>
  <si>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</si>
  <si>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</si>
  <si>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</si>
  <si>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</si>
  <si>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</si>
  <si>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</si>
  <si>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</si>
  <si>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</si>
  <si>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</si>
  <si>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</si>
  <si>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</si>
  <si>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</si>
  <si>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</si>
  <si>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</si>
  <si>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</si>
  <si>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</si>
  <si>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</si>
  <si>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</si>
  <si>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</si>
  <si>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</si>
  <si>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</si>
  <si>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</si>
  <si>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</si>
  <si>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</si>
  <si>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</si>
  <si>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</si>
  <si>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</si>
  <si>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</si>
  <si>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</si>
  <si>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</si>
  <si>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</si>
  <si>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</si>
  <si>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</si>
  <si>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</si>
  <si>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</si>
  <si>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</si>
  <si>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</si>
  <si>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</si>
  <si>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</si>
  <si>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</si>
  <si>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</si>
  <si>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</si>
  <si>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</si>
  <si>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</si>
  <si>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</si>
  <si>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</si>
  <si>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</si>
  <si>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</si>
  <si>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</si>
  <si>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</si>
  <si>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</si>
  <si>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</si>
  <si>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</si>
  <si>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</si>
  <si>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</si>
  <si>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</si>
  <si>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</si>
  <si>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</si>
  <si>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</si>
  <si>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</si>
  <si>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</si>
  <si>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</si>
  <si>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</si>
  <si>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</si>
  <si>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</si>
  <si>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</si>
  <si>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</si>
  <si>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</si>
  <si>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</si>
  <si>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</si>
  <si>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</si>
  <si>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</si>
  <si>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</si>
  <si>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</si>
  <si>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</si>
  <si>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</si>
  <si>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</si>
  <si>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</si>
  <si>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</si>
  <si>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</si>
  <si>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</si>
  <si>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</si>
  <si>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</si>
  <si>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</si>
  <si>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</si>
  <si>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</si>
  <si>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</si>
  <si>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</si>
  <si>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</si>
  <si>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</si>
  <si>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</si>
  <si>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</si>
  <si>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</si>
  <si>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</si>
  <si>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</si>
  <si>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</si>
  <si>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</si>
  <si>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</si>
  <si>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</si>
  <si>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</si>
  <si>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</si>
  <si>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</si>
  <si>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</si>
  <si>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</si>
  <si>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</si>
  <si>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</si>
  <si>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</si>
  <si>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</si>
  <si>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</si>
  <si>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</si>
  <si>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</si>
  <si>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</si>
  <si>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</si>
  <si>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</si>
  <si>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</si>
  <si>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</si>
  <si>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</si>
  <si>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</si>
  <si>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</si>
  <si>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</si>
  <si>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</si>
  <si>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</si>
  <si>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</si>
  <si>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</si>
  <si>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</si>
  <si>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</si>
  <si>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</si>
  <si>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</si>
  <si>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</si>
  <si>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</si>
  <si>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</si>
  <si>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</si>
  <si>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</si>
  <si>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</si>
  <si>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</si>
  <si>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</si>
  <si>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</si>
  <si>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</si>
  <si>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</si>
  <si>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</si>
  <si>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</si>
  <si>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</si>
  <si>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</si>
  <si>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</si>
  <si>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</si>
  <si>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</si>
  <si>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</si>
  <si>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</si>
  <si>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</si>
  <si>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</si>
  <si>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</si>
  <si>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</si>
  <si>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</si>
  <si>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</si>
  <si>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</si>
  <si>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</si>
  <si>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</si>
  <si>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</si>
  <si>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</si>
  <si>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</si>
  <si>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</si>
  <si>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</si>
  <si>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</si>
  <si>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</si>
  <si>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</si>
  <si>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</si>
  <si>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</si>
  <si>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</si>
  <si>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</si>
  <si>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</si>
  <si>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</si>
  <si>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</si>
  <si>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</si>
  <si>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</si>
  <si>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</si>
  <si>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</si>
  <si>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</si>
  <si>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</si>
  <si>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</si>
  <si>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</si>
  <si>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</si>
  <si>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</si>
  <si>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</si>
  <si>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</si>
  <si>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</si>
  <si>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</si>
  <si>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</si>
  <si>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</si>
  <si>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</si>
  <si>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</si>
  <si>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</si>
  <si>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</si>
  <si>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</si>
  <si>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</si>
  <si>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</si>
  <si>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</si>
  <si>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</si>
  <si>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</si>
  <si>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</si>
  <si>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</si>
  <si>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</si>
  <si>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</si>
  <si>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</si>
  <si>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</si>
  <si>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</si>
  <si>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</si>
  <si>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</si>
  <si>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</si>
  <si>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</si>
  <si>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</si>
  <si>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</si>
  <si>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</si>
  <si>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</si>
  <si>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</si>
  <si>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</si>
  <si>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</si>
  <si>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</si>
  <si>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</si>
  <si>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</si>
  <si>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</si>
  <si>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</si>
  <si>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</si>
  <si>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</si>
  <si>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</si>
  <si>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</si>
  <si>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</si>
  <si>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</si>
  <si>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</si>
  <si>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</si>
  <si>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</si>
  <si>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</si>
  <si>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</si>
  <si>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</si>
  <si>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</si>
  <si>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</si>
  <si>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</si>
  <si>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</si>
  <si>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</si>
  <si>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</si>
  <si>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</si>
  <si>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</si>
  <si>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</si>
  <si>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</si>
  <si>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</si>
  <si>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</si>
  <si>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</si>
  <si>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</si>
  <si>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</si>
  <si>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</si>
  <si>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</si>
  <si>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</si>
  <si>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</si>
  <si>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</si>
  <si>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</si>
  <si>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</si>
  <si>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</si>
  <si>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</si>
  <si>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</si>
  <si>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</si>
  <si>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</si>
  <si>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</si>
  <si>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</si>
  <si>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</si>
  <si>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</si>
  <si>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</si>
  <si>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</si>
  <si>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</si>
  <si>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</si>
  <si>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</si>
  <si>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</si>
  <si>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</si>
  <si>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</si>
  <si>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</si>
  <si>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</si>
  <si>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</si>
  <si>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</si>
  <si>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</si>
  <si>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</si>
  <si>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</si>
  <si>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</si>
  <si>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</si>
  <si>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</si>
  <si>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</si>
  <si>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</si>
  <si>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</si>
  <si>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</si>
  <si>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</si>
  <si>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</si>
  <si>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</si>
  <si>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</si>
  <si>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</si>
  <si>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</si>
  <si>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</si>
  <si>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</si>
  <si>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</si>
  <si>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</si>
  <si>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</si>
  <si>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</si>
  <si>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</si>
  <si>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</si>
  <si>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</si>
  <si>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</si>
  <si>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</si>
  <si>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</si>
  <si>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</si>
  <si>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</si>
  <si>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</si>
  <si>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</si>
  <si>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</si>
  <si>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</si>
  <si>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</si>
  <si>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</si>
  <si>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</si>
  <si>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</si>
  <si>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</si>
  <si>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</si>
  <si>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</si>
  <si>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</si>
  <si>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</si>
  <si>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</si>
  <si>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</si>
  <si>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</si>
  <si>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</si>
  <si>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</si>
  <si>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</si>
  <si>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</si>
  <si>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</si>
  <si>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</si>
  <si>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</si>
  <si>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</si>
  <si>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</si>
  <si>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</si>
  <si>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</si>
  <si>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</si>
  <si>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</si>
  <si>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</si>
  <si>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</si>
  <si>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</si>
  <si>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</si>
  <si>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</si>
  <si>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</si>
  <si>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</si>
  <si>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</si>
  <si>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</si>
  <si>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</si>
  <si>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</si>
  <si>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</si>
  <si>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</si>
  <si>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</si>
  <si>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</si>
  <si>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</si>
  <si>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</si>
  <si>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</si>
  <si>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</si>
  <si>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</si>
  <si>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</si>
  <si>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</si>
  <si>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</si>
  <si>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</si>
  <si>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</si>
  <si>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</si>
  <si>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</si>
  <si>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</si>
  <si>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</si>
  <si>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</si>
  <si>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</si>
  <si>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</si>
  <si>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</si>
  <si>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</si>
  <si>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</si>
  <si>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</si>
  <si>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</si>
  <si>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</si>
  <si>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</si>
  <si>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</si>
  <si>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</si>
  <si>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</si>
  <si>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</si>
  <si>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</si>
  <si>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</si>
  <si>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</si>
  <si>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</si>
  <si>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</si>
  <si>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</si>
  <si>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</si>
  <si>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</si>
  <si>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</si>
  <si>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</si>
  <si>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</si>
  <si>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</si>
  <si>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</si>
  <si>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</si>
  <si>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</si>
  <si>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</si>
  <si>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</si>
  <si>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</si>
  <si>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</si>
  <si>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</si>
  <si>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</si>
  <si>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</si>
  <si>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</si>
  <si>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</si>
  <si>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</si>
  <si>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</si>
  <si>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</si>
  <si>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</si>
  <si>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</si>
  <si>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</si>
  <si>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</si>
  <si>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</si>
  <si>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</si>
  <si>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</si>
  <si>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</si>
  <si>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</si>
  <si>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</si>
  <si>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</si>
  <si>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</si>
  <si>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</si>
  <si>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</si>
  <si>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</si>
  <si>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</si>
  <si>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</si>
  <si>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</si>
  <si>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</si>
  <si>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</si>
  <si>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</si>
  <si>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</si>
  <si>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</si>
  <si>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</si>
  <si>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</si>
  <si>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</si>
  <si>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</si>
  <si>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</si>
  <si>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</si>
  <si>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</si>
  <si>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</si>
  <si>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</si>
  <si>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</si>
  <si>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</si>
  <si>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</si>
  <si>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</si>
  <si>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</si>
  <si>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</si>
  <si>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</si>
  <si>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</si>
  <si>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</si>
  <si>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</si>
  <si>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</si>
  <si>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</si>
  <si>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</si>
  <si>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</si>
  <si>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</si>
  <si>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</si>
  <si>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</si>
  <si>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</si>
  <si>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</si>
  <si>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</si>
  <si>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</si>
  <si>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</si>
  <si>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</si>
  <si>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</si>
  <si>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</si>
  <si>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</si>
  <si>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</si>
  <si>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</si>
  <si>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</si>
  <si>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</si>
  <si>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</si>
  <si>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</si>
  <si>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</si>
  <si>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</si>
  <si>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</si>
  <si>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</si>
  <si>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</si>
  <si>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</si>
  <si>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</si>
  <si>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</si>
  <si>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</si>
  <si>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</si>
  <si>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</si>
  <si>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</si>
  <si>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</si>
  <si>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</si>
  <si>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</si>
  <si>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</si>
  <si>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</si>
  <si>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</si>
  <si>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</si>
  <si>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</si>
  <si>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</si>
  <si>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</si>
  <si>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</si>
  <si>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</si>
  <si>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</si>
  <si>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</si>
  <si>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</si>
  <si>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</si>
  <si>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</si>
  <si>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</si>
  <si>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</si>
  <si>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</si>
  <si>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</si>
  <si>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</si>
  <si>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</si>
  <si>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</si>
  <si>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</si>
  <si>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</si>
  <si>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</si>
  <si>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</si>
  <si>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</si>
  <si>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</si>
  <si>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</si>
  <si>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</si>
  <si>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</si>
  <si>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</si>
  <si>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</si>
  <si>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</si>
  <si>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</si>
  <si>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</si>
  <si>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</si>
  <si>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</si>
  <si>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</si>
  <si>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</si>
  <si>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</si>
  <si>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</si>
  <si>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</si>
  <si>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</si>
  <si>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</si>
  <si>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</si>
  <si>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</si>
  <si>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</si>
  <si>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</si>
  <si>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</si>
  <si>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</si>
  <si>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</si>
  <si>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</si>
  <si>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</si>
  <si>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</si>
  <si>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</si>
  <si>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</si>
  <si>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</si>
  <si>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</si>
  <si>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</si>
  <si>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</si>
  <si>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</si>
  <si>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</si>
  <si>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</si>
  <si>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</si>
  <si>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</si>
  <si>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</si>
  <si>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</si>
  <si>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</si>
  <si>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</si>
  <si>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</si>
  <si>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</si>
  <si>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</si>
  <si>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</si>
  <si>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</si>
  <si>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</si>
  <si>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</si>
  <si>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</si>
  <si>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</si>
  <si>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</si>
  <si>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</si>
  <si>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</si>
  <si>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</si>
  <si>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</si>
  <si>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</si>
  <si>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</si>
  <si>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</si>
  <si>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</si>
  <si>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</si>
  <si>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</si>
  <si>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</si>
  <si>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</si>
  <si>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</si>
  <si>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</si>
  <si>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</si>
  <si>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</si>
  <si>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</si>
  <si>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</si>
  <si>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</si>
  <si>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</si>
  <si>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</si>
  <si>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</si>
  <si>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</si>
  <si>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</si>
  <si>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</si>
  <si>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</si>
  <si>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</si>
  <si>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</si>
  <si>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</si>
  <si>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</si>
  <si>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</si>
  <si>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</si>
  <si>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</si>
  <si>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</si>
  <si>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</si>
  <si>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</si>
  <si>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</si>
  <si>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</si>
  <si>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</si>
  <si>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</si>
  <si>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</si>
  <si>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</si>
  <si>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</si>
  <si>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</si>
  <si>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</si>
  <si>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</si>
  <si>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</si>
  <si>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</si>
  <si>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</si>
  <si>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</si>
  <si>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</si>
  <si>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</si>
  <si>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</si>
  <si>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</si>
  <si>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</si>
  <si>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</si>
  <si>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</si>
  <si>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</si>
  <si>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</si>
  <si>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</si>
  <si>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</si>
  <si>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</si>
  <si>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</si>
  <si>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</si>
  <si>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</si>
  <si>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</si>
  <si>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</si>
  <si>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</si>
  <si>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</si>
  <si>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</si>
  <si>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</si>
  <si>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</si>
  <si>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</si>
  <si>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</si>
  <si>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</si>
  <si>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</si>
  <si>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</si>
  <si>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</si>
  <si>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</si>
  <si>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</si>
  <si>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</si>
  <si>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</si>
  <si>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</si>
  <si>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</si>
  <si>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</si>
  <si>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</si>
  <si>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</si>
  <si>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</si>
  <si>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</si>
  <si>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</si>
  <si>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</si>
  <si>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</si>
  <si>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</si>
  <si>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</si>
  <si>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</si>
  <si>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</si>
  <si>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</si>
  <si>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</si>
  <si>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</si>
  <si>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</si>
  <si>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</si>
  <si>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</si>
  <si>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</si>
  <si>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</si>
  <si>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</si>
  <si>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</si>
  <si>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</si>
  <si>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</si>
  <si>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</si>
  <si>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</si>
  <si>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</si>
  <si>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</si>
  <si>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</si>
  <si>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</si>
  <si>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</si>
  <si>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</si>
  <si>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</si>
  <si>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</si>
  <si>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</si>
  <si>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</si>
  <si>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</si>
  <si>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</si>
  <si>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</si>
  <si>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</si>
  <si>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</si>
  <si>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</si>
  <si>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</si>
  <si>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</si>
  <si>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</si>
  <si>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</si>
  <si>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</si>
  <si>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</si>
  <si>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</si>
  <si>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</si>
  <si>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</si>
  <si>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</si>
  <si>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</si>
  <si>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</si>
  <si>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</si>
  <si>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</si>
  <si>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</si>
  <si>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</si>
  <si>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</si>
  <si>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</si>
  <si>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</si>
  <si>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</si>
  <si>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</si>
  <si>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</si>
  <si>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</si>
  <si>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</si>
  <si>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</si>
  <si>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</si>
  <si>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</si>
  <si>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</si>
  <si>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</si>
  <si>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</si>
  <si>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</si>
  <si>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</si>
  <si>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</si>
  <si>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</si>
  <si>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</si>
  <si>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</si>
  <si>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</si>
  <si>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</si>
  <si>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</si>
  <si>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</si>
  <si>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</si>
  <si>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</si>
  <si>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</si>
  <si>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</si>
  <si>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</si>
  <si>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</si>
  <si>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</si>
  <si>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</si>
  <si>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</si>
  <si>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</si>
  <si>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</si>
  <si>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</si>
  <si>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</si>
  <si>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</si>
  <si>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</si>
  <si>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</si>
  <si>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</si>
  <si>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</si>
  <si>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</si>
  <si>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</si>
  <si>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</si>
  <si>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</si>
  <si>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</si>
  <si>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</si>
  <si>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</si>
  <si>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</si>
  <si>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</si>
  <si>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</si>
  <si>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</si>
  <si>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</si>
  <si>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</si>
  <si>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</si>
  <si>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</si>
  <si>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</si>
  <si>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</si>
  <si>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</si>
  <si>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</si>
  <si>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</si>
  <si>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</si>
  <si>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</si>
  <si>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</si>
  <si>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</si>
  <si>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</si>
  <si>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</si>
  <si>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</si>
  <si>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</si>
  <si>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</si>
  <si>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</si>
  <si>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</si>
  <si>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</si>
  <si>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</si>
  <si>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</si>
  <si>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</si>
  <si>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</si>
  <si>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</si>
  <si>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</si>
  <si>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</si>
  <si>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</si>
  <si>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</si>
  <si>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</si>
  <si>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</si>
  <si>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</si>
  <si>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</si>
  <si>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</si>
  <si>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</si>
  <si>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</si>
  <si>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</si>
  <si>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</si>
  <si>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</si>
  <si>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</si>
  <si>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</si>
  <si>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</si>
  <si>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</si>
  <si>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</si>
  <si>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</si>
  <si>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</si>
  <si>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</si>
  <si>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</si>
  <si>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</si>
  <si>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</si>
  <si>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</si>
  <si>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</si>
  <si>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</si>
  <si>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</si>
  <si>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</si>
  <si>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</si>
  <si>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</si>
  <si>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</si>
  <si>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</si>
  <si>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</si>
  <si>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</si>
  <si>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</si>
  <si>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</si>
  <si>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</si>
  <si>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</si>
  <si>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</si>
  <si>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</si>
  <si>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</si>
  <si>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</si>
  <si>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</si>
  <si>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</si>
  <si>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</si>
  <si>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</si>
  <si>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</si>
  <si>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</si>
  <si>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</si>
  <si>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</si>
  <si>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</si>
  <si>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</si>
  <si>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</si>
  <si>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</si>
  <si>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</si>
  <si>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</si>
  <si>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</si>
  <si>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</si>
  <si>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</si>
  <si>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</si>
  <si>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</si>
  <si>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</si>
  <si>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</si>
  <si>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</si>
  <si>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</si>
  <si>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</si>
  <si>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</si>
  <si>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</si>
  <si>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</si>
  <si>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</si>
  <si>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</si>
  <si>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</si>
  <si>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</si>
  <si>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</si>
  <si>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</si>
  <si>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</si>
  <si>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</si>
  <si>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</si>
  <si>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</si>
  <si>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</si>
  <si>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</si>
  <si>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</si>
  <si>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</si>
  <si>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</si>
  <si>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</si>
  <si>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</si>
  <si>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</si>
  <si>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</si>
  <si>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</si>
  <si>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</si>
  <si>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</si>
  <si>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</si>
  <si>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</si>
  <si>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</si>
  <si>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</si>
  <si>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</si>
  <si>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</si>
  <si>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</si>
  <si>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</si>
  <si>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</si>
  <si>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</si>
  <si>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</si>
  <si>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</si>
  <si>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</si>
  <si>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</si>
  <si>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</si>
  <si>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</si>
  <si>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</si>
  <si>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</si>
  <si>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</si>
  <si>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</si>
  <si>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</si>
  <si>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</si>
  <si>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</si>
  <si>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</si>
  <si>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</si>
  <si>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</si>
  <si>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</si>
  <si>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</si>
  <si>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</si>
  <si>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</si>
  <si>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</si>
  <si>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</si>
  <si>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</si>
  <si>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</si>
  <si>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</si>
  <si>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</si>
  <si>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</si>
  <si>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</si>
  <si>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</si>
  <si>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</si>
  <si>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</si>
  <si>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</si>
  <si>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</si>
  <si>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</si>
  <si>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</si>
  <si>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</si>
  <si>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</si>
  <si>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</si>
  <si>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</si>
  <si>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</si>
  <si>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</si>
  <si>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</si>
  <si>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</si>
  <si>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</si>
  <si>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</si>
  <si>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</si>
  <si>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</si>
  <si>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</si>
  <si>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</si>
  <si>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</si>
  <si>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</si>
  <si>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</si>
  <si>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</si>
  <si>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</si>
  <si>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</si>
  <si>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</si>
  <si>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</si>
  <si>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</si>
  <si>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</si>
  <si>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</si>
  <si>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</si>
  <si>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</si>
  <si>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</si>
  <si>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</si>
  <si>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</si>
  <si>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</si>
  <si>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</si>
  <si>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</si>
  <si>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</si>
  <si>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</si>
  <si>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</si>
  <si>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</si>
  <si>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</si>
  <si>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</si>
  <si>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</si>
  <si>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</si>
  <si>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</si>
  <si>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</si>
  <si>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</si>
  <si>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</si>
  <si>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</si>
  <si>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</si>
  <si>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</si>
  <si>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</si>
  <si>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</si>
  <si>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</si>
  <si>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</si>
  <si>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</si>
  <si>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</si>
  <si>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</si>
  <si>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</si>
  <si>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</si>
  <si>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</si>
  <si>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</si>
  <si>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</si>
  <si>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</si>
  <si>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</si>
  <si>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</si>
  <si>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</si>
  <si>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</si>
  <si>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</si>
  <si>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</si>
  <si>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</si>
  <si>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</si>
  <si>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</si>
  <si>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</si>
  <si>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</si>
  <si>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</si>
  <si>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</si>
  <si>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</si>
  <si>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</si>
  <si>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</si>
  <si>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</si>
  <si>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</si>
  <si>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</si>
  <si>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</si>
  <si>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</si>
  <si>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</si>
  <si>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</si>
  <si>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</si>
  <si>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</si>
  <si>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</si>
  <si>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</si>
  <si>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</si>
  <si>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</si>
  <si>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</si>
  <si>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</si>
  <si>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</si>
  <si>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</si>
  <si>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</si>
  <si>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</si>
  <si>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</si>
  <si>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</si>
  <si>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</si>
  <si>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</si>
  <si>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</si>
  <si>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</si>
  <si>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</si>
  <si>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</si>
  <si>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</si>
  <si>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</si>
  <si>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</si>
  <si>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</si>
  <si>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</si>
  <si>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</si>
  <si>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</si>
  <si>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</si>
  <si>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</si>
  <si>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</si>
  <si>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</si>
  <si>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</si>
  <si>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</si>
  <si>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</si>
  <si>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</si>
  <si>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</si>
  <si>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</si>
  <si>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</si>
  <si>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</si>
  <si>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</si>
  <si>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</si>
  <si>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</si>
  <si>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</si>
  <si>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</si>
  <si>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</si>
  <si>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</si>
  <si>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</si>
  <si>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</si>
  <si>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</si>
  <si>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</si>
  <si>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</si>
  <si>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</si>
  <si>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</si>
  <si>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</si>
  <si>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</si>
  <si>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</si>
  <si>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</si>
  <si>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</si>
  <si>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</si>
  <si>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</si>
  <si>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</si>
  <si>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</si>
  <si>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</si>
  <si>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</si>
  <si>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</si>
  <si>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</si>
  <si>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</si>
  <si>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</si>
  <si>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</si>
  <si>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</si>
  <si>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</si>
  <si>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</si>
  <si>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</si>
  <si>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</si>
  <si>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</si>
  <si>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</si>
  <si>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</si>
  <si>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</si>
  <si>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</si>
  <si>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</si>
  <si>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</si>
  <si>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</si>
  <si>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</si>
  <si>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</si>
  <si>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</si>
  <si>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</si>
  <si>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</si>
  <si>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</si>
  <si>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</si>
  <si>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</si>
  <si>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</si>
  <si>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</si>
  <si>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</si>
  <si>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</si>
  <si>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</si>
  <si>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</si>
  <si>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</si>
  <si>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</si>
  <si>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</si>
  <si>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</si>
  <si>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</si>
  <si>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</si>
  <si>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</si>
  <si>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</si>
  <si>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</si>
  <si>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</si>
  <si>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</si>
  <si>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</si>
  <si>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</si>
  <si>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</si>
  <si>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</si>
  <si>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</si>
  <si>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</si>
  <si>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</si>
  <si>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</si>
  <si>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</si>
  <si>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</si>
  <si>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</si>
  <si>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</si>
  <si>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</si>
  <si>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</si>
  <si>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</si>
  <si>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</si>
  <si>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</si>
  <si>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</si>
  <si>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</si>
  <si>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</si>
  <si>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</si>
  <si>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</si>
  <si>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</si>
  <si>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</si>
  <si>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</si>
  <si>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</si>
  <si>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</si>
  <si>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</si>
  <si>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</si>
  <si>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</si>
  <si>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</si>
  <si>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</si>
  <si>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</si>
  <si>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</si>
  <si>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</si>
  <si>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</si>
  <si>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</si>
  <si>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</si>
  <si>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</si>
  <si>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</si>
  <si>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</si>
  <si>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</si>
  <si>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</si>
  <si>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</si>
  <si>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</si>
  <si>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</si>
  <si>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</si>
  <si>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</si>
  <si>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</si>
  <si>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</si>
  <si>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</si>
  <si>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</si>
  <si>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</si>
  <si>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</si>
  <si>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</si>
  <si>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</si>
  <si>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</si>
  <si>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</si>
  <si>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</si>
  <si>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</si>
  <si>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</si>
  <si>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</si>
  <si>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</si>
  <si>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</si>
  <si>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</si>
  <si>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</si>
  <si>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</si>
  <si>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</si>
  <si>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</si>
  <si>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</si>
  <si>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</si>
  <si>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</si>
  <si>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</si>
  <si>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</si>
  <si>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</si>
  <si>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</si>
  <si>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</si>
  <si>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</si>
  <si>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</si>
  <si>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</si>
  <si>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</si>
  <si>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</si>
  <si>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</si>
  <si>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</si>
  <si>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</si>
  <si>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</si>
  <si>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</si>
  <si>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</si>
  <si>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</si>
  <si>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</si>
  <si>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</si>
  <si>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</si>
  <si>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</si>
  <si>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</si>
  <si>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</si>
  <si>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</si>
  <si>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</si>
  <si>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</si>
  <si>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</si>
  <si>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</si>
  <si>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</si>
  <si>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</si>
  <si>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</si>
  <si>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</si>
  <si>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</si>
  <si>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</si>
  <si>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</si>
  <si>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</si>
  <si>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</si>
  <si>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</si>
  <si>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</si>
  <si>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</si>
  <si>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</si>
  <si>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</si>
  <si>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</si>
  <si>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</si>
  <si>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</si>
  <si>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</si>
  <si>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</si>
  <si>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</si>
  <si>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</si>
  <si>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</si>
  <si>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</si>
  <si>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</si>
  <si>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</si>
  <si>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</si>
  <si>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</si>
  <si>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</si>
  <si>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</si>
  <si>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</si>
  <si>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</si>
  <si>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</si>
  <si>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</si>
  <si>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</si>
  <si>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</si>
  <si>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</si>
  <si>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</si>
  <si>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</si>
  <si>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</si>
  <si>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</si>
  <si>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</si>
  <si>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</si>
  <si>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</si>
  <si>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</si>
  <si>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</si>
  <si>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</si>
  <si>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</si>
  <si>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</si>
  <si>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</si>
  <si>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</si>
  <si>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</si>
  <si>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</si>
  <si>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</si>
  <si>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</si>
  <si>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</si>
  <si>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</si>
  <si>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</si>
  <si>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</si>
  <si>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</si>
  <si>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</si>
  <si>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</si>
  <si>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</si>
  <si>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</si>
  <si>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</si>
  <si>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</si>
  <si>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</si>
  <si>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</si>
  <si>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</si>
  <si>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</si>
  <si>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</si>
  <si>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</si>
  <si>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</si>
  <si>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</si>
  <si>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</si>
  <si>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</si>
  <si>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</si>
  <si>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</si>
  <si>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</si>
  <si>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</si>
  <si>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</si>
  <si>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</si>
  <si>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</si>
  <si>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</si>
  <si>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</si>
  <si>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</si>
  <si>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</si>
  <si>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</si>
  <si>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</si>
  <si>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</si>
  <si>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</si>
  <si>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</si>
  <si>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</si>
  <si>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</si>
  <si>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</si>
  <si>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</si>
  <si>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</si>
  <si>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</si>
  <si>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</si>
  <si>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</si>
  <si>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</si>
  <si>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</si>
  <si>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</si>
  <si>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</si>
  <si>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</si>
  <si>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</si>
  <si>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</si>
  <si>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</si>
  <si>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</si>
  <si>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</si>
  <si>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</si>
  <si>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</si>
  <si>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</si>
  <si>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</si>
  <si>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</si>
  <si>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</si>
  <si>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</si>
  <si>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</si>
  <si>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</si>
  <si>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</si>
  <si>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</si>
  <si>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</si>
  <si>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</si>
  <si>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</si>
  <si>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</si>
  <si>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</si>
  <si>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</si>
  <si>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</si>
  <si>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</si>
  <si>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</si>
  <si>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</si>
  <si>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</si>
  <si>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</si>
  <si>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</si>
  <si>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</si>
  <si>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</si>
  <si>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</si>
  <si>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</si>
  <si>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</si>
  <si>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</si>
  <si>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</si>
  <si>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</si>
  <si>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</si>
  <si>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</si>
  <si>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</si>
  <si>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</si>
  <si>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</si>
  <si>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</si>
  <si>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</si>
  <si>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</si>
  <si>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</si>
  <si>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</si>
  <si>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</si>
  <si>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</si>
  <si>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</si>
  <si>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</si>
  <si>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</si>
  <si>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</si>
  <si>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</si>
  <si>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</si>
  <si>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</si>
  <si>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</si>
  <si>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</si>
  <si>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</si>
  <si>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</si>
  <si>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</si>
  <si>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</si>
  <si>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</si>
  <si>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</si>
  <si>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</si>
  <si>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</si>
  <si>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</si>
  <si>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</si>
  <si>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</si>
  <si>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</si>
  <si>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</si>
  <si>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</si>
  <si>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</si>
  <si>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</si>
  <si>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</si>
  <si>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</si>
  <si>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</si>
  <si>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</si>
  <si>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</si>
  <si>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</si>
  <si>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</si>
  <si>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</si>
  <si>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</si>
  <si>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</si>
  <si>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</si>
  <si>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</si>
  <si>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</si>
  <si>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</si>
  <si>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</si>
  <si>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</si>
  <si>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</si>
  <si>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</si>
  <si>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</si>
  <si>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</si>
  <si>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</si>
  <si>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</si>
  <si>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</si>
  <si>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</si>
  <si>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</si>
  <si>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</si>
  <si>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</si>
  <si>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</si>
  <si>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</si>
  <si>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</si>
  <si>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</si>
  <si>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</si>
  <si>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</si>
  <si>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</si>
  <si>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</si>
  <si>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</si>
  <si>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</si>
  <si>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</si>
  <si>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</si>
  <si>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</si>
  <si>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</si>
  <si>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</si>
  <si>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</si>
  <si>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</si>
  <si>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</si>
  <si>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</si>
  <si>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</si>
  <si>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</si>
  <si>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</si>
  <si>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</si>
  <si>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</si>
  <si>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</si>
  <si>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</si>
  <si>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</si>
  <si>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</si>
  <si>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</si>
  <si>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</si>
  <si>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</si>
  <si>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</si>
  <si>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</si>
  <si>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</si>
  <si>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</si>
  <si>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</si>
  <si>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</si>
  <si>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</si>
  <si>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</si>
  <si>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</si>
  <si>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</si>
  <si>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</si>
  <si>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</si>
  <si>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</si>
  <si>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</si>
  <si>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</si>
  <si>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</si>
  <si>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</si>
  <si>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</si>
  <si>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</si>
  <si>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</si>
  <si>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</si>
  <si>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</si>
  <si>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</si>
  <si>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</si>
  <si>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</si>
  <si>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</si>
  <si>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</si>
  <si>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</si>
  <si>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</si>
  <si>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</si>
  <si>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</si>
  <si>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</si>
  <si>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</si>
  <si>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</si>
  <si>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</si>
  <si>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</si>
  <si>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</si>
  <si>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</si>
  <si>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</si>
  <si>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</si>
  <si>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</si>
  <si>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</si>
  <si>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</si>
  <si>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</si>
  <si>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</si>
  <si>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</si>
  <si>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</si>
  <si>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</si>
  <si>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</si>
  <si>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</si>
  <si>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</si>
  <si>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</si>
  <si>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</si>
  <si>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</si>
  <si>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</si>
  <si>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</si>
  <si>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</si>
  <si>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</si>
  <si>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</si>
  <si>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</si>
  <si>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</si>
  <si>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</si>
  <si>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</si>
  <si>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</si>
  <si>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</si>
  <si>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</si>
  <si>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</si>
  <si>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</si>
  <si>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</si>
  <si>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</si>
  <si>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</si>
  <si>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</si>
  <si>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</si>
  <si>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</si>
  <si>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</si>
  <si>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</si>
  <si>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</si>
  <si>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</si>
  <si>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</si>
  <si>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</si>
  <si>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</si>
  <si>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</si>
  <si>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</si>
  <si>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</si>
  <si>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</si>
  <si>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</si>
  <si>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</si>
  <si>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</si>
  <si>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</si>
  <si>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</si>
  <si>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</si>
  <si>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</si>
  <si>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</si>
  <si>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</si>
  <si>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</si>
  <si>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</si>
  <si>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</si>
  <si>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</si>
  <si>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</si>
  <si>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</si>
  <si>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</si>
  <si>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</si>
  <si>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</si>
  <si>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</si>
  <si>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</si>
  <si>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</si>
  <si>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</si>
  <si>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</si>
  <si>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</si>
  <si>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</si>
  <si>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</si>
  <si>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</si>
  <si>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</si>
  <si>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</si>
  <si>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</si>
  <si>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</si>
  <si>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</si>
  <si>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</si>
  <si>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</si>
  <si>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</si>
  <si>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</si>
  <si>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</si>
  <si>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</si>
  <si>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</si>
  <si>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</si>
  <si>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</si>
  <si>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</si>
  <si>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</si>
  <si>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</si>
  <si>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</si>
  <si>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</si>
  <si>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</si>
  <si>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</si>
  <si>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</si>
  <si>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</si>
  <si>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</si>
  <si>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</si>
  <si>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</si>
  <si>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</si>
  <si>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</si>
  <si>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</si>
  <si>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</si>
  <si>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</si>
  <si>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</si>
  <si>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</si>
  <si>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</si>
  <si>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</si>
  <si>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</si>
  <si>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</si>
  <si>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</si>
  <si>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</si>
  <si>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</si>
  <si>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</si>
  <si>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</si>
  <si>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</si>
  <si>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</si>
  <si>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</si>
  <si>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</si>
  <si>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</si>
  <si>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</si>
  <si>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</si>
  <si>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</si>
  <si>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</si>
  <si>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</si>
  <si>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</si>
  <si>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</si>
  <si>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</si>
  <si>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</si>
  <si>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</si>
  <si>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</si>
  <si>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</si>
  <si>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</si>
  <si>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</si>
  <si>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</si>
  <si>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</si>
  <si>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</si>
  <si>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</si>
  <si>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</si>
  <si>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</si>
  <si>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</si>
  <si>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</si>
  <si>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</si>
  <si>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</si>
  <si>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</si>
  <si>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</si>
  <si>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</si>
  <si>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</si>
  <si>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</si>
  <si>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</si>
  <si>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</si>
  <si>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</si>
  <si>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</si>
  <si>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</si>
  <si>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</si>
  <si>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</si>
  <si>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</si>
  <si>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</si>
  <si>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</si>
  <si>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</si>
  <si>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</si>
  <si>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</si>
  <si>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</si>
  <si>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</si>
  <si>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</si>
  <si>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</si>
  <si>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</si>
  <si>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</si>
  <si>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</si>
  <si>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</si>
  <si>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</si>
  <si>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</si>
  <si>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</si>
  <si>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</si>
  <si>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</si>
  <si>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</si>
  <si>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</si>
  <si>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</si>
  <si>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</si>
  <si>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</si>
  <si>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</si>
  <si>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</si>
  <si>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</si>
  <si>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</si>
  <si>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</si>
  <si>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</si>
  <si>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</si>
  <si>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</si>
  <si>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</si>
  <si>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</si>
  <si>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</si>
  <si>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</si>
  <si>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</si>
  <si>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</si>
  <si>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</si>
  <si>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</si>
  <si>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</si>
  <si>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</si>
  <si>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</si>
  <si>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</si>
  <si>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</si>
  <si>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</si>
  <si>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</si>
  <si>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</si>
  <si>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</si>
  <si>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</si>
  <si>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</si>
  <si>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</si>
  <si>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</si>
  <si>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</si>
  <si>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</si>
  <si>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</si>
  <si>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</si>
  <si>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</si>
  <si>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</si>
  <si>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</si>
  <si>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</si>
  <si>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</si>
  <si>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</si>
  <si>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</si>
  <si>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</si>
  <si>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</si>
  <si>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</si>
  <si>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</si>
  <si>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</si>
  <si>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</si>
  <si>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</si>
  <si>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</si>
  <si>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</si>
  <si>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</si>
  <si>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</si>
  <si>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</si>
  <si>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</si>
  <si>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</si>
  <si>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</si>
  <si>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</si>
  <si>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</si>
  <si>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</si>
  <si>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</si>
  <si>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</si>
  <si>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</si>
  <si>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</si>
  <si>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</si>
  <si>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</si>
  <si>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</si>
  <si>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</si>
  <si>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</si>
  <si>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</si>
  <si>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</si>
  <si>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</si>
  <si>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</si>
  <si>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</si>
  <si>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</si>
  <si>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</si>
  <si>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</si>
  <si>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</si>
  <si>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</si>
  <si>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</si>
  <si>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</si>
  <si>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</si>
  <si>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</si>
  <si>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</si>
  <si>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</si>
  <si>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</si>
  <si>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</si>
  <si>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</si>
  <si>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</si>
  <si>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</si>
  <si>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</si>
  <si>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</si>
  <si>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</si>
  <si>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</si>
  <si>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</si>
  <si>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</si>
  <si>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</si>
  <si>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</si>
  <si>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</si>
  <si>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</si>
  <si>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</si>
  <si>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</si>
  <si>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</si>
  <si>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</si>
  <si>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</si>
  <si>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</si>
  <si>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</si>
  <si>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</si>
  <si>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</si>
  <si>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</si>
  <si>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</si>
  <si>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</si>
  <si>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</si>
  <si>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</si>
  <si>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</si>
  <si>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</si>
  <si>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</si>
  <si>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</si>
  <si>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</si>
  <si>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</si>
  <si>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</si>
  <si>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</si>
  <si>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</si>
  <si>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</si>
  <si>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</si>
  <si>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</si>
  <si>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</si>
  <si>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</si>
  <si>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</si>
  <si>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</si>
  <si>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</si>
  <si>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</si>
  <si>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</si>
  <si>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</si>
  <si>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</si>
  <si>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</si>
  <si>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</si>
  <si>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</si>
  <si>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</si>
  <si>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</si>
  <si>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</si>
  <si>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</si>
  <si>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</si>
  <si>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</si>
  <si>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</si>
  <si>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</si>
  <si>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</si>
  <si>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</si>
  <si>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</si>
  <si>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</si>
  <si>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</si>
  <si>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</si>
  <si>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</si>
  <si>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</si>
  <si>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</si>
  <si>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</si>
  <si>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</si>
  <si>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</si>
  <si>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</si>
  <si>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</si>
  <si>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</si>
  <si>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</si>
  <si>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</si>
  <si>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</si>
  <si>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</si>
  <si>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</si>
  <si>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</si>
  <si>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</si>
  <si>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</si>
  <si>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</si>
  <si>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</si>
  <si>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</si>
  <si>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</si>
  <si>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</si>
  <si>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</si>
  <si>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</si>
  <si>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</si>
  <si>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</si>
  <si>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</si>
  <si>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</si>
  <si>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</si>
  <si>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</si>
  <si>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</si>
  <si>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</si>
  <si>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</si>
  <si>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</si>
  <si>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</si>
  <si>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</si>
  <si>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</si>
  <si>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</si>
  <si>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</si>
  <si>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</si>
  <si>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</si>
  <si>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</si>
  <si>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</si>
  <si>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</si>
  <si>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</si>
  <si>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</si>
  <si>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</si>
  <si>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</si>
  <si>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</si>
  <si>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</si>
  <si>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</si>
  <si>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</si>
  <si>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</si>
  <si>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</si>
  <si>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</si>
  <si>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</si>
  <si>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</si>
  <si>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</si>
  <si>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</si>
  <si>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</si>
  <si>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</si>
  <si>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</si>
  <si>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</si>
  <si>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</si>
  <si>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</si>
  <si>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</si>
  <si>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</si>
  <si>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</si>
  <si>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</si>
  <si>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</si>
  <si>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</si>
  <si>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</si>
  <si>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</si>
  <si>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</si>
  <si>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</si>
  <si>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</si>
  <si>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</si>
  <si>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</si>
  <si>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</si>
  <si>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</si>
  <si>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</si>
  <si>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</si>
  <si>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</si>
  <si>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</si>
  <si>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</si>
  <si>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</si>
  <si>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</si>
  <si>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</si>
  <si>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</si>
  <si>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</si>
  <si>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</si>
  <si>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</si>
  <si>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</si>
  <si>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</si>
  <si>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</si>
  <si>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</si>
  <si>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</si>
  <si>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</si>
  <si>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</si>
  <si>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</si>
  <si>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</si>
  <si>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</si>
  <si>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</si>
  <si>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</si>
  <si>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</si>
  <si>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</si>
  <si>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</si>
  <si>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</si>
  <si>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</si>
  <si>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</si>
  <si>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</si>
  <si>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</si>
  <si>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</si>
  <si>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</si>
  <si>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</si>
  <si>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</si>
  <si>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</si>
  <si>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</si>
  <si>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</si>
  <si>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</si>
  <si>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</si>
  <si>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</si>
  <si>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</si>
  <si>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</si>
  <si>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</si>
  <si>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</si>
  <si>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</si>
  <si>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</si>
  <si>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</si>
  <si>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</si>
  <si>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</si>
  <si>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</si>
  <si>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</si>
  <si>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</si>
  <si>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</si>
  <si>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</si>
  <si>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</si>
  <si>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</si>
  <si>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</si>
  <si>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</si>
  <si>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</si>
  <si>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</si>
  <si>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</si>
  <si>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</si>
  <si>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</si>
  <si>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</si>
  <si>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</si>
  <si>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</si>
  <si>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</si>
  <si>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</si>
  <si>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</si>
  <si>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</si>
  <si>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</si>
  <si>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</si>
  <si>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</si>
  <si>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</si>
  <si>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</si>
  <si>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</si>
  <si>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</si>
  <si>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</si>
  <si>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</si>
  <si>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</si>
  <si>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</si>
  <si>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</si>
  <si>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</si>
  <si>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</si>
  <si>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</si>
  <si>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</si>
  <si>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</si>
  <si>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</si>
  <si>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</si>
  <si>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</si>
  <si>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</si>
  <si>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</si>
  <si>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</si>
  <si>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</si>
  <si>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</si>
  <si>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</si>
  <si>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</si>
  <si>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</si>
  <si>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</si>
  <si>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</si>
  <si>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</si>
  <si>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</si>
  <si>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</si>
  <si>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</si>
  <si>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</si>
  <si>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</si>
  <si>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</si>
  <si>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</si>
  <si>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</si>
  <si>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</si>
  <si>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</si>
  <si>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</si>
  <si>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</si>
  <si>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</si>
  <si>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</si>
  <si>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</si>
  <si>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</si>
  <si>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</si>
  <si>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</si>
  <si>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</si>
  <si>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</si>
  <si>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</si>
  <si>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</si>
  <si>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</si>
  <si>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</si>
  <si>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</si>
  <si>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</si>
  <si>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</si>
  <si>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</si>
  <si>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</si>
  <si>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</si>
  <si>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</si>
  <si>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</si>
  <si>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</si>
  <si>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</si>
  <si>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</si>
  <si>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</si>
  <si>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</si>
  <si>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</si>
  <si>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</si>
  <si>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</si>
  <si>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</si>
  <si>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</si>
  <si>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</si>
  <si>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</si>
  <si>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</si>
  <si>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</si>
  <si>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</si>
  <si>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</si>
  <si>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</si>
  <si>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</si>
  <si>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</si>
  <si>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</si>
  <si>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</si>
  <si>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</si>
  <si>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</si>
  <si>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</si>
  <si>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</si>
  <si>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</si>
  <si>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</si>
  <si>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</si>
  <si>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</si>
  <si>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</si>
  <si>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</si>
  <si>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</si>
  <si>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</si>
  <si>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</si>
  <si>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</si>
  <si>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</si>
  <si>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</si>
  <si>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</si>
  <si>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</si>
  <si>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</si>
  <si>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</si>
  <si>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</si>
  <si>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</si>
  <si>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</si>
  <si>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</si>
  <si>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</si>
  <si>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</si>
  <si>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</si>
  <si>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</si>
  <si>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</si>
  <si>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</si>
  <si>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</si>
  <si>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</si>
  <si>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</si>
  <si>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</si>
  <si>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</si>
  <si>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</si>
  <si>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</si>
  <si>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</si>
  <si>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</si>
  <si>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</si>
  <si>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</si>
  <si>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</si>
  <si>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</si>
  <si>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</si>
  <si>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</si>
  <si>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</si>
  <si>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</si>
  <si>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</si>
  <si>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</si>
  <si>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</si>
  <si>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</si>
  <si>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</si>
  <si>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</si>
  <si>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</si>
  <si>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</si>
  <si>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</si>
  <si>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</si>
  <si>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</si>
  <si>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</si>
  <si>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</si>
  <si>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</si>
  <si>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</si>
  <si>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</si>
  <si>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</si>
  <si>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</si>
  <si>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</si>
  <si>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</si>
  <si>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</si>
  <si>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</si>
  <si>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</si>
  <si>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</si>
  <si>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</si>
  <si>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</si>
  <si>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</si>
  <si>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</si>
  <si>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</si>
  <si>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</si>
  <si>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</si>
  <si>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</si>
  <si>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</si>
  <si>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</si>
  <si>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</si>
  <si>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</si>
  <si>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</si>
  <si>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</si>
  <si>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</si>
  <si>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</si>
  <si>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</si>
  <si>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</si>
  <si>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</si>
  <si>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</si>
  <si>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</si>
  <si>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</si>
  <si>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</si>
  <si>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</si>
  <si>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</si>
  <si>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</si>
  <si>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</si>
  <si>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</si>
  <si>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</si>
  <si>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</si>
  <si>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</si>
  <si>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</si>
  <si>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</si>
  <si>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</si>
  <si>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</si>
  <si>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</si>
  <si>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</si>
  <si>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</si>
  <si>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</si>
  <si>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</si>
  <si>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</si>
  <si>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</si>
  <si>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</si>
  <si>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</si>
  <si>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</si>
  <si>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</si>
  <si>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</si>
  <si>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</si>
  <si>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</si>
  <si>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</si>
  <si>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</si>
  <si>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</si>
  <si>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</si>
  <si>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</si>
  <si>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</si>
  <si>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</si>
  <si>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</si>
  <si>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</si>
  <si>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</si>
  <si>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</si>
  <si>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</si>
  <si>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</si>
  <si>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</si>
  <si>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</si>
  <si>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</si>
  <si>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</si>
  <si>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</si>
  <si>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</si>
  <si>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</si>
  <si>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</si>
  <si>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</si>
  <si>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</si>
  <si>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</si>
  <si>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</si>
  <si>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</si>
  <si>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</si>
  <si>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</si>
  <si>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</si>
  <si>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</si>
  <si>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</si>
  <si>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</si>
  <si>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</si>
  <si>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</si>
  <si>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</si>
  <si>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</si>
  <si>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</si>
  <si>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</si>
  <si>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</si>
  <si>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</si>
  <si>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</si>
  <si>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</si>
  <si>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</si>
  <si>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</si>
  <si>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</si>
  <si>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</si>
  <si>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</si>
  <si>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</si>
  <si>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</si>
  <si>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</si>
  <si>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</si>
  <si>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</si>
  <si>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</si>
  <si>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</si>
  <si>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</si>
  <si>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</si>
  <si>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</si>
  <si>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</si>
  <si>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</si>
  <si>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</si>
  <si>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</si>
  <si>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</si>
  <si>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</si>
  <si>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</si>
  <si>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</si>
  <si>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</si>
  <si>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</si>
  <si>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</si>
  <si>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</si>
  <si>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</si>
  <si>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</si>
  <si>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</si>
  <si>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</si>
  <si>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</si>
  <si>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</si>
  <si>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</si>
  <si>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</si>
  <si>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</si>
  <si>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</si>
  <si>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</si>
  <si>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</si>
  <si>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</si>
  <si>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</si>
  <si>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</si>
  <si>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</si>
  <si>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</si>
  <si>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</si>
  <si>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</si>
  <si>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</si>
  <si>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</si>
  <si>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</si>
  <si>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</si>
  <si>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</si>
  <si>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</si>
  <si>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</si>
  <si>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</si>
  <si>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</si>
  <si>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</si>
  <si>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</si>
  <si>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</si>
  <si>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</si>
  <si>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</si>
  <si>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</si>
  <si>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</si>
  <si>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</si>
  <si>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</si>
  <si>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</si>
  <si>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</si>
  <si>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</si>
  <si>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</si>
  <si>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</si>
  <si>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</si>
  <si>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</si>
  <si>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</si>
  <si>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</si>
  <si>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</si>
  <si>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</si>
  <si>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</si>
  <si>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</si>
  <si>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</si>
  <si>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</si>
  <si>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</si>
  <si>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</si>
  <si>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</si>
  <si>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</si>
  <si>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</si>
  <si>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</si>
  <si>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</si>
  <si>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</si>
  <si>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</si>
  <si>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</si>
  <si>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</si>
  <si>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</si>
  <si>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</si>
  <si>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</si>
  <si>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</si>
  <si>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</si>
  <si>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</si>
  <si>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</si>
  <si>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</si>
  <si>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</si>
  <si>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</si>
  <si>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</si>
  <si>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</si>
  <si>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</si>
  <si>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</si>
  <si>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</si>
  <si>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</si>
  <si>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</si>
  <si>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</si>
  <si>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</si>
  <si>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</si>
  <si>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</si>
  <si>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</si>
  <si>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</si>
  <si>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</si>
  <si>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</si>
  <si>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</si>
  <si>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</si>
  <si>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</si>
  <si>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</si>
  <si>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</si>
  <si>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</si>
  <si>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</si>
  <si>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</si>
  <si>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</si>
  <si>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</si>
  <si>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</si>
  <si>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</si>
  <si>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</si>
  <si>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</si>
  <si>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</si>
  <si>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</si>
  <si>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</si>
  <si>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</si>
  <si>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</si>
  <si>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</si>
  <si>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</si>
  <si>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</si>
  <si>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</si>
  <si>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</si>
  <si>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</si>
  <si>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</si>
  <si>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</si>
  <si>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</si>
  <si>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</si>
  <si>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</si>
  <si>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</si>
  <si>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</si>
  <si>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</si>
  <si>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</si>
  <si>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</si>
  <si>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</si>
  <si>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</si>
  <si>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</si>
  <si>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</si>
  <si>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</si>
  <si>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</si>
  <si>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</si>
  <si>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</si>
  <si>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</si>
  <si>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</si>
  <si>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</si>
  <si>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</si>
  <si>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</si>
  <si>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</si>
  <si>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</si>
  <si>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</si>
  <si>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</si>
  <si>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</si>
  <si>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</si>
  <si>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</si>
  <si>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</si>
  <si>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</si>
  <si>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</si>
  <si>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</si>
  <si>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</si>
  <si>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</si>
  <si>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</si>
  <si>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</si>
  <si>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</si>
  <si>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</si>
  <si>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</si>
  <si>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</si>
  <si>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</si>
  <si>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</si>
  <si>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</si>
  <si>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</si>
  <si>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</si>
  <si>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</si>
  <si>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</si>
  <si>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</si>
  <si>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</si>
  <si>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</si>
  <si>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</si>
  <si>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</si>
  <si>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</si>
  <si>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</si>
  <si>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</si>
  <si>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</si>
  <si>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</si>
  <si>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</si>
  <si>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</si>
  <si>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</si>
  <si>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</si>
  <si>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</si>
  <si>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</si>
  <si>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</si>
  <si>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</si>
  <si>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</si>
  <si>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</si>
  <si>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</si>
  <si>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</si>
  <si>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</si>
  <si>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</si>
  <si>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</si>
  <si>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</si>
  <si>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</si>
  <si>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</si>
  <si>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</si>
  <si>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</si>
  <si>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</si>
  <si>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</si>
  <si>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</si>
  <si>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</si>
  <si>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</si>
  <si>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</si>
  <si>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</si>
  <si>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</si>
  <si>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</si>
  <si>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</si>
  <si>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</si>
  <si>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</si>
  <si>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</si>
  <si>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</si>
  <si>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</si>
  <si>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</si>
  <si>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</si>
  <si>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</si>
  <si>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</si>
  <si>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</si>
  <si>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</si>
  <si>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</si>
  <si>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</si>
  <si>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</si>
  <si>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</si>
  <si>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</si>
  <si>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</si>
  <si>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</si>
  <si>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</si>
  <si>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</si>
  <si>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</si>
  <si>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</si>
  <si>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</si>
  <si>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</si>
  <si>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</si>
  <si>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</si>
  <si>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</si>
  <si>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</si>
  <si>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</si>
  <si>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</si>
  <si>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</si>
  <si>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</si>
  <si>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</si>
  <si>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</si>
  <si>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</si>
  <si>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</si>
  <si>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</si>
  <si>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</si>
  <si>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</si>
  <si>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</si>
  <si>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</si>
  <si>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</si>
  <si>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</si>
  <si>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</si>
  <si>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</si>
  <si>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</si>
  <si>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</si>
  <si>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</si>
  <si>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</si>
  <si>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</si>
  <si>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</si>
  <si>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</si>
  <si>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</si>
  <si>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</si>
  <si>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</si>
  <si>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</si>
  <si>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</si>
  <si>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</si>
  <si>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</si>
  <si>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</si>
  <si>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</si>
  <si>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</si>
  <si>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</si>
  <si>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</si>
  <si>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</si>
  <si>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</si>
  <si>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</si>
  <si>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</si>
  <si>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</si>
  <si>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</si>
  <si>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</si>
  <si>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</si>
  <si>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</si>
  <si>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</si>
  <si>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</si>
  <si>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</si>
  <si>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</si>
  <si>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</si>
  <si>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</si>
  <si>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</si>
  <si>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</si>
  <si>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</si>
  <si>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</si>
  <si>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</si>
  <si>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</si>
  <si>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</si>
  <si>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</si>
  <si>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</si>
  <si>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</si>
  <si>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</si>
  <si>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</si>
  <si>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</si>
  <si>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</si>
  <si>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</si>
  <si>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</si>
  <si>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</si>
  <si>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</si>
  <si>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</si>
  <si>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</si>
  <si>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</si>
  <si>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</si>
  <si>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</si>
  <si>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</si>
  <si>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</si>
  <si>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</si>
  <si>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</si>
  <si>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</si>
  <si>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</si>
  <si>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</si>
  <si>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</si>
  <si>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</si>
  <si>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</si>
  <si>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</si>
  <si>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</si>
  <si>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</si>
  <si>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</si>
  <si>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</si>
  <si>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</si>
  <si>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</si>
  <si>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</si>
  <si>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</si>
  <si>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</si>
  <si>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</si>
  <si>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</si>
  <si>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</si>
  <si>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</si>
  <si>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</si>
  <si>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</si>
  <si>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</si>
  <si>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</si>
  <si>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</si>
  <si>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</si>
  <si>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</si>
  <si>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</si>
  <si>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</si>
  <si>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</si>
  <si>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</si>
  <si>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</si>
  <si>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</si>
  <si>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</si>
  <si>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</si>
  <si>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</si>
  <si>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</si>
  <si>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</si>
  <si>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</si>
  <si>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</si>
  <si>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</si>
  <si>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</si>
  <si>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</si>
  <si>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</si>
  <si>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</si>
  <si>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</si>
  <si>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</si>
  <si>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</si>
  <si>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</si>
  <si>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</si>
  <si>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</si>
  <si>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</si>
  <si>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</si>
  <si>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</si>
  <si>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</si>
  <si>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</si>
  <si>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</si>
  <si>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</si>
  <si>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</si>
  <si>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</si>
  <si>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</si>
  <si>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</si>
  <si>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</si>
  <si>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</si>
  <si>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</si>
  <si>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</si>
  <si>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</si>
  <si>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</si>
  <si>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</si>
  <si>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</si>
  <si>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</si>
  <si>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</si>
  <si>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</si>
  <si>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</si>
  <si>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</si>
  <si>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</si>
  <si>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</si>
  <si>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</si>
  <si>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</si>
  <si>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</si>
  <si>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</si>
  <si>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</si>
  <si>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</si>
  <si>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</si>
  <si>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</si>
  <si>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</si>
  <si>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</si>
  <si>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</si>
  <si>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</si>
  <si>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</si>
  <si>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</si>
  <si>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</si>
  <si>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</si>
  <si>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</si>
  <si>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</si>
  <si>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</si>
  <si>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</si>
  <si>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</si>
  <si>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</si>
  <si>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</si>
  <si>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</si>
  <si>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</si>
  <si>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</si>
  <si>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</si>
  <si>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</si>
  <si>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</si>
  <si>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</si>
  <si>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</si>
  <si>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</si>
  <si>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</si>
  <si>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</si>
  <si>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</si>
  <si>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</si>
  <si>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</si>
  <si>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</si>
  <si>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</si>
  <si>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</si>
  <si>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</si>
  <si>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</si>
  <si>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</si>
  <si>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</si>
  <si>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</si>
  <si>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</si>
  <si>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</si>
  <si>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</si>
  <si>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</si>
  <si>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</si>
  <si>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</si>
  <si>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</si>
  <si>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</si>
  <si>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</si>
  <si>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</si>
  <si>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</si>
  <si>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</si>
  <si>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</si>
  <si>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</si>
  <si>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</si>
  <si>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</si>
  <si>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</si>
  <si>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</si>
  <si>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</si>
  <si>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</si>
  <si>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</si>
  <si>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</si>
  <si>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</si>
  <si>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</si>
  <si>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</si>
  <si>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</si>
  <si>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</si>
  <si>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</si>
  <si>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</si>
  <si>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</si>
  <si>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</si>
  <si>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</si>
  <si>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</si>
  <si>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</si>
  <si>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</si>
  <si>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</si>
  <si>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</si>
  <si>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</si>
  <si>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</si>
  <si>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</si>
  <si>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</si>
  <si>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</si>
  <si>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</si>
  <si>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</si>
  <si>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</si>
  <si>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</si>
  <si>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</si>
  <si>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</si>
  <si>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</si>
  <si>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</si>
  <si>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</si>
  <si>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</si>
  <si>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</si>
  <si>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</si>
  <si>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</si>
  <si>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</si>
  <si>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</si>
  <si>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</si>
  <si>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</si>
  <si>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</si>
  <si>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</si>
  <si>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</si>
  <si>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</si>
  <si>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</si>
  <si>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</si>
  <si>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</si>
  <si>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</si>
  <si>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</si>
  <si>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</si>
  <si>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</si>
  <si>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</si>
  <si>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</si>
  <si>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</si>
  <si>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</si>
  <si>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</si>
  <si>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</si>
  <si>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</si>
  <si>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</si>
  <si>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</si>
  <si>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</si>
  <si>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</si>
  <si>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</si>
  <si>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</si>
  <si>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</si>
  <si>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</si>
  <si>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</si>
  <si>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</si>
  <si>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</si>
  <si>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</si>
  <si>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</si>
  <si>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</si>
  <si>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</si>
  <si>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</si>
  <si>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</si>
  <si>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</si>
  <si>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</si>
  <si>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</si>
  <si>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</si>
  <si>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</si>
  <si>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</si>
  <si>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</si>
  <si>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</si>
  <si>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</si>
  <si>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</si>
  <si>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</si>
  <si>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</si>
  <si>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</si>
  <si>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</si>
  <si>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</si>
  <si>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</si>
  <si>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</si>
  <si>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</si>
  <si>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</si>
  <si>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</si>
  <si>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</si>
  <si>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</si>
  <si>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</si>
  <si>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</si>
  <si>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</si>
  <si>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</si>
  <si>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</si>
  <si>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</si>
  <si>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</si>
  <si>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</si>
  <si>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</si>
  <si>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</si>
  <si>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</si>
  <si>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</si>
  <si>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</si>
  <si>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</si>
  <si>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</si>
  <si>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</si>
  <si>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</si>
  <si>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</si>
  <si>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</si>
  <si>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</si>
  <si>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</si>
  <si>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</si>
  <si>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</si>
  <si>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</si>
  <si>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</si>
  <si>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</si>
  <si>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</si>
  <si>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</si>
  <si>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</si>
  <si>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</si>
  <si>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</si>
  <si>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</si>
  <si>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</si>
  <si>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</si>
  <si>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</si>
  <si>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</si>
  <si>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</si>
  <si>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</si>
  <si>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</si>
  <si>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</si>
  <si>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</si>
  <si>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</si>
  <si>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</si>
  <si>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</si>
  <si>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</si>
  <si>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</si>
  <si>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</si>
  <si>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</si>
  <si>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</si>
  <si>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</si>
  <si>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</si>
  <si>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</si>
  <si>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</si>
  <si>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</si>
  <si>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</si>
  <si>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</si>
  <si>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</si>
  <si>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</si>
  <si>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</si>
  <si>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</si>
  <si>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</si>
  <si>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</si>
  <si>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</si>
  <si>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</si>
  <si>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</si>
  <si>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</si>
  <si>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</si>
  <si>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</si>
  <si>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</si>
  <si>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</si>
  <si>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</si>
  <si>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</si>
  <si>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</si>
  <si>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</si>
  <si>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</si>
  <si>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</si>
  <si>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</si>
  <si>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</si>
  <si>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</si>
  <si>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</si>
  <si>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</si>
  <si>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</si>
  <si>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</si>
  <si>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</si>
  <si>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</si>
  <si>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</si>
  <si>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</si>
  <si>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</si>
  <si>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</si>
  <si>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</si>
  <si>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</si>
  <si>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</si>
  <si>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</si>
  <si>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</si>
  <si>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</si>
  <si>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</si>
  <si>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</si>
  <si>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</si>
  <si>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</si>
  <si>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</si>
  <si>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</si>
  <si>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</si>
  <si>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</si>
  <si>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</si>
  <si>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</si>
  <si>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</si>
  <si>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</si>
  <si>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</si>
  <si>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</si>
  <si>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</si>
  <si>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</si>
  <si>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</si>
  <si>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</si>
  <si>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</si>
  <si>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</si>
  <si>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</si>
  <si>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</si>
  <si>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</si>
  <si>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</si>
  <si>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</si>
  <si>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</si>
  <si>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</si>
  <si>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</si>
  <si>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</si>
  <si>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</si>
  <si>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</si>
  <si>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</si>
  <si>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</si>
  <si>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</si>
  <si>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</si>
  <si>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</si>
  <si>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</si>
  <si>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</si>
  <si>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</si>
  <si>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</si>
  <si>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</si>
  <si>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</si>
  <si>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</si>
  <si>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</si>
  <si>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</si>
  <si>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</si>
  <si>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</si>
  <si>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</si>
  <si>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</si>
  <si>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</si>
  <si>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</si>
  <si>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</si>
  <si>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</si>
  <si>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</si>
  <si>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</si>
  <si>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</si>
  <si>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</si>
  <si>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</si>
  <si>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</si>
  <si>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</si>
  <si>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</si>
  <si>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</si>
  <si>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</si>
  <si>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</si>
  <si>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</si>
  <si>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</si>
  <si>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</si>
  <si>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</si>
  <si>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</si>
  <si>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</si>
  <si>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</si>
  <si>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</si>
  <si>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</si>
  <si>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</si>
  <si>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</si>
  <si>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</si>
  <si>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</si>
  <si>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</si>
  <si>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</si>
  <si>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</si>
  <si>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</si>
  <si>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</si>
  <si>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</si>
  <si>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</si>
  <si>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</si>
  <si>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</si>
  <si>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</si>
  <si>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</si>
  <si>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</si>
  <si>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</si>
  <si>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</si>
  <si>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</si>
  <si>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</si>
  <si>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</si>
  <si>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</si>
  <si>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</si>
  <si>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</si>
  <si>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</si>
  <si>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</si>
  <si>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</si>
  <si>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</si>
  <si>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</si>
  <si>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</si>
  <si>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</si>
  <si>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</si>
  <si>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</si>
  <si>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</si>
  <si>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</si>
  <si>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</si>
  <si>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</si>
  <si>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</si>
  <si>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</si>
  <si>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</si>
  <si>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</si>
  <si>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</si>
  <si>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</si>
  <si>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</si>
  <si>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</si>
  <si>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</si>
  <si>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</si>
  <si>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</si>
  <si>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</si>
  <si>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</si>
  <si>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</si>
  <si>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</si>
  <si>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</si>
  <si>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</si>
  <si>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</si>
  <si>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</si>
  <si>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</si>
  <si>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</si>
  <si>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</si>
  <si>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</si>
  <si>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</si>
  <si>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</si>
  <si>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</si>
  <si>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</si>
  <si>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</si>
  <si>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</si>
  <si>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</si>
  <si>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</si>
  <si>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</si>
  <si>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</si>
  <si>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</si>
  <si>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</si>
  <si>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</si>
  <si>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</si>
  <si>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</si>
  <si>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</si>
  <si>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</si>
  <si>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</si>
  <si>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</si>
  <si>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</si>
  <si>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</si>
  <si>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</si>
  <si>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</si>
  <si>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</si>
  <si>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</si>
  <si>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</si>
  <si>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</si>
  <si>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</si>
  <si>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</si>
  <si>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</si>
  <si>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</si>
  <si>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</si>
  <si>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</si>
  <si>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</si>
  <si>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</si>
  <si>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</si>
  <si>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</si>
  <si>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</si>
  <si>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</si>
  <si>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</si>
  <si>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</si>
  <si>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</si>
  <si>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</si>
  <si>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</si>
  <si>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</si>
  <si>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</si>
  <si>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</si>
  <si>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</si>
  <si>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</si>
  <si>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</si>
  <si>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</si>
  <si>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</si>
  <si>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</si>
  <si>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</si>
  <si>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</si>
  <si>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</si>
  <si>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</si>
  <si>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</si>
  <si>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</si>
  <si>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</si>
  <si>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</si>
  <si>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</si>
  <si>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</si>
  <si>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</si>
  <si>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</si>
  <si>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</si>
  <si>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</si>
  <si>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</si>
  <si>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</si>
  <si>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</si>
  <si>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</si>
  <si>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</si>
  <si>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</si>
  <si>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</si>
  <si>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</si>
  <si>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</si>
  <si>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</si>
  <si>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</si>
  <si>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</si>
  <si>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</si>
  <si>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</si>
  <si>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</si>
  <si>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</si>
  <si>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</si>
  <si>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</si>
  <si>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</si>
  <si>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</si>
  <si>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</si>
  <si>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</si>
  <si>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</si>
  <si>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</si>
  <si>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</si>
  <si>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</si>
  <si>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</si>
  <si>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</si>
  <si>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</si>
  <si>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</si>
  <si>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</si>
  <si>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</si>
  <si>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</si>
  <si>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</si>
  <si>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</si>
  <si>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</si>
  <si>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</si>
  <si>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</si>
  <si>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</si>
  <si>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</si>
  <si>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</si>
  <si>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</si>
  <si>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</si>
  <si>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</si>
  <si>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</si>
  <si>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</si>
  <si>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</si>
  <si>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</si>
  <si>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</si>
  <si>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</si>
  <si>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</si>
  <si>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</si>
  <si>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</si>
  <si>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</si>
  <si>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</si>
  <si>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</si>
  <si>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</si>
  <si>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</si>
  <si>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</si>
  <si>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</si>
  <si>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</si>
  <si>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</si>
  <si>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</si>
  <si>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</si>
  <si>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</si>
  <si>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</si>
  <si>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</si>
  <si>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</si>
  <si>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</si>
  <si>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</si>
  <si>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</si>
  <si>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</si>
  <si>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</si>
  <si>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</si>
  <si>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</si>
  <si>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</si>
  <si>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</si>
  <si>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</si>
  <si>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</si>
  <si>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</si>
  <si>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</si>
  <si>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</si>
  <si>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</si>
  <si>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</si>
  <si>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</si>
  <si>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</si>
  <si>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</si>
  <si>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</si>
  <si>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</si>
  <si>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</si>
  <si>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</si>
  <si>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</si>
  <si>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</si>
  <si>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</si>
  <si>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</si>
  <si>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</si>
  <si>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</si>
  <si>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</si>
  <si>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</si>
  <si>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</si>
  <si>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</si>
  <si>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</si>
  <si>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</si>
  <si>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</si>
  <si>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</si>
  <si>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</si>
  <si>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</si>
  <si>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</si>
  <si>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</si>
  <si>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</si>
  <si>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</si>
  <si>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</si>
  <si>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</si>
  <si>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</si>
  <si>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</si>
  <si>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</si>
  <si>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</si>
  <si>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</si>
  <si>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</si>
  <si>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</si>
  <si>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</si>
  <si>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</si>
  <si>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</si>
  <si>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</si>
  <si>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</si>
  <si>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</si>
  <si>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</si>
  <si>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</si>
  <si>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</si>
  <si>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</si>
  <si>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</si>
  <si>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</si>
  <si>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</si>
  <si>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</si>
  <si>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</si>
  <si>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</si>
  <si>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</si>
  <si>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</si>
  <si>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</si>
  <si>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</si>
  <si>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</si>
  <si>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</si>
  <si>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</si>
  <si>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</si>
  <si>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</si>
  <si>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</si>
  <si>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</si>
  <si>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</si>
  <si>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</si>
  <si>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</si>
  <si>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</si>
  <si>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</si>
  <si>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</si>
  <si>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</si>
  <si>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</si>
  <si>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</si>
  <si>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</si>
  <si>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</si>
  <si>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</si>
  <si>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</si>
  <si>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</si>
  <si>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</si>
  <si>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</si>
  <si>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</si>
  <si>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</si>
  <si>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</si>
  <si>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</si>
  <si>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</si>
  <si>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</si>
  <si>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</si>
  <si>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</si>
  <si>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</si>
  <si>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</si>
  <si>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</si>
  <si>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</si>
  <si>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</si>
  <si>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</si>
  <si>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</si>
  <si>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</si>
  <si>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</si>
  <si>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</si>
  <si>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</si>
  <si>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</si>
  <si>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</si>
  <si>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</si>
  <si>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</si>
  <si>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</si>
  <si>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</si>
  <si>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</si>
  <si>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</si>
  <si>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</si>
  <si>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</si>
  <si>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</si>
  <si>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</si>
  <si>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</si>
  <si>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</si>
  <si>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</si>
  <si>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</si>
  <si>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</si>
  <si>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</si>
  <si>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</si>
  <si>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</si>
  <si>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</si>
  <si>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</si>
  <si>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</si>
  <si>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</si>
  <si>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</si>
  <si>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</si>
  <si>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</si>
  <si>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</si>
  <si>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</si>
  <si>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</si>
  <si>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</si>
  <si>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</si>
  <si>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</si>
  <si>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</si>
  <si>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</si>
  <si>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</si>
  <si>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</si>
  <si>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</si>
  <si>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</si>
  <si>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</si>
  <si>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</si>
  <si>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</si>
  <si>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</si>
  <si>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</si>
  <si>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</si>
  <si>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</si>
  <si>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</si>
  <si>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</si>
  <si>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</si>
  <si>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</si>
  <si>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</si>
  <si>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</si>
  <si>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</si>
  <si>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</si>
  <si>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</si>
  <si>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</si>
  <si>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</si>
  <si>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</si>
  <si>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</si>
  <si>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</si>
  <si>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</si>
  <si>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</si>
  <si>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</si>
  <si>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</si>
  <si>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</si>
  <si>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</si>
  <si>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</si>
  <si>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</si>
  <si>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</si>
  <si>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</si>
  <si>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</si>
  <si>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</si>
  <si>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</si>
  <si>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</si>
  <si>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</si>
  <si>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</si>
  <si>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</si>
  <si>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</si>
  <si>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</si>
  <si>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</si>
  <si>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</si>
  <si>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</si>
  <si>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</si>
  <si>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</si>
  <si>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</si>
  <si>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</si>
  <si>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</si>
  <si>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</si>
  <si>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</si>
  <si>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</si>
  <si>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</si>
  <si>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</si>
  <si>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</si>
  <si>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</si>
  <si>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</si>
  <si>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</si>
  <si>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</si>
  <si>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</si>
  <si>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</si>
  <si>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</si>
  <si>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</si>
  <si>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</si>
  <si>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</si>
  <si>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</si>
  <si>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</si>
  <si>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</si>
  <si>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</si>
  <si>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</si>
  <si>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</si>
  <si>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</si>
  <si>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</si>
  <si>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</si>
  <si>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</si>
  <si>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</si>
  <si>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</si>
  <si>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</si>
  <si>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</si>
  <si>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</si>
  <si>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</si>
  <si>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</si>
  <si>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</si>
  <si>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</si>
  <si>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</si>
  <si>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</si>
  <si>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</si>
  <si>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</si>
  <si>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</si>
  <si>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</si>
  <si>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</si>
  <si>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</si>
  <si>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</si>
  <si>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</si>
  <si>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</si>
  <si>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</si>
  <si>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</si>
  <si>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</si>
  <si>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</si>
  <si>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</si>
  <si>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</si>
  <si>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</si>
  <si>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</si>
  <si>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</si>
  <si>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</si>
  <si>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</si>
  <si>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</si>
  <si>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</si>
  <si>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</si>
  <si>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</si>
  <si>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</si>
  <si>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</si>
  <si>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</si>
  <si>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</si>
  <si>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</si>
  <si>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</si>
  <si>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</si>
  <si>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</si>
  <si>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</si>
  <si>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</si>
  <si>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</si>
  <si>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</si>
  <si>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</si>
  <si>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</si>
  <si>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</si>
  <si>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</si>
  <si>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</si>
  <si>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</si>
  <si>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</si>
  <si>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</si>
  <si>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</si>
  <si>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</si>
  <si>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</si>
  <si>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</si>
  <si>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</si>
  <si>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</si>
  <si>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</si>
  <si>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</si>
  <si>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</si>
  <si>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</si>
  <si>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</si>
  <si>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</si>
  <si>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</si>
  <si>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</si>
  <si>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</si>
  <si>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</si>
  <si>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</si>
  <si>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</si>
  <si>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</si>
  <si>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</si>
  <si>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</si>
  <si>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</si>
  <si>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</si>
  <si>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</si>
  <si>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</si>
  <si>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</si>
  <si>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</si>
  <si>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</si>
  <si>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</si>
  <si>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</si>
  <si>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</si>
  <si>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</si>
  <si>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</si>
  <si>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</si>
  <si>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</si>
  <si>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</si>
  <si>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</si>
  <si>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</si>
  <si>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</si>
  <si>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</si>
  <si>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</si>
  <si>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</si>
  <si>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</si>
  <si>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</si>
  <si>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</si>
  <si>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</si>
  <si>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</si>
  <si>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</si>
  <si>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</si>
  <si>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</si>
  <si>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</si>
  <si>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</si>
  <si>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</si>
  <si>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</si>
  <si>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</si>
  <si>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</si>
  <si>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</si>
  <si>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</si>
  <si>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</si>
  <si>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</si>
  <si>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</si>
  <si>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</si>
  <si>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</si>
  <si>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</si>
  <si>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</si>
  <si>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</si>
  <si>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</si>
  <si>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</si>
  <si>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</si>
  <si>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</si>
  <si>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</si>
  <si>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</si>
  <si>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</si>
  <si>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</si>
  <si>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</si>
  <si>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</si>
  <si>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</si>
  <si>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</si>
  <si>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</si>
  <si>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</si>
  <si>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</si>
  <si>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</si>
  <si>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</si>
  <si>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</si>
  <si>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</si>
  <si>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</si>
  <si>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</si>
  <si>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</si>
  <si>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</si>
  <si>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</si>
  <si>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</si>
  <si>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</si>
  <si>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</si>
  <si>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</si>
  <si>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</si>
  <si>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</si>
  <si>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</si>
  <si>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</si>
  <si>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</si>
  <si>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</si>
  <si>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</si>
  <si>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</si>
  <si>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</si>
  <si>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</si>
  <si>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</si>
  <si>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</si>
  <si>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</si>
  <si>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</si>
  <si>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</si>
  <si>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</si>
  <si>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</si>
  <si>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</si>
  <si>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</si>
  <si>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</si>
  <si>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</si>
  <si>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</si>
  <si>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</si>
  <si>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</si>
  <si>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</si>
  <si>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</si>
  <si>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</si>
  <si>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</si>
  <si>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</si>
  <si>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</si>
  <si>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</si>
  <si>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</si>
  <si>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</si>
  <si>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</si>
  <si>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</si>
  <si>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</si>
  <si>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</si>
  <si>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</si>
  <si>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</si>
  <si>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</si>
  <si>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</si>
  <si>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</si>
  <si>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</si>
  <si>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</si>
  <si>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</si>
  <si>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</si>
  <si>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</si>
  <si>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</si>
  <si>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</si>
  <si>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</si>
  <si>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</si>
  <si>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</si>
  <si>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</si>
  <si>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</si>
  <si>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</si>
  <si>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</si>
  <si>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</si>
  <si>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</si>
  <si>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</si>
  <si>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</si>
  <si>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</si>
  <si>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</si>
  <si>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</si>
  <si>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</si>
  <si>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</si>
  <si>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</si>
  <si>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</si>
  <si>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</si>
  <si>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</si>
  <si>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</si>
  <si>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</si>
  <si>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</si>
  <si>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</si>
  <si>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</si>
  <si>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</si>
  <si>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</si>
  <si>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</si>
  <si>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</si>
  <si>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</si>
  <si>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</si>
  <si>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</si>
  <si>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</si>
  <si>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</si>
  <si>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</si>
  <si>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</si>
  <si>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</si>
  <si>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</si>
  <si>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</si>
  <si>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</si>
  <si>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</si>
  <si>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</si>
  <si>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</si>
  <si>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</si>
  <si>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</si>
  <si>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</si>
  <si>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</si>
  <si>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</si>
  <si>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</si>
  <si>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</si>
  <si>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</si>
  <si>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</si>
  <si>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</si>
  <si>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</si>
  <si>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</si>
  <si>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</si>
  <si>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</si>
  <si>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</si>
  <si>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</si>
  <si>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</si>
  <si>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</si>
  <si>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</si>
  <si>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</si>
  <si>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</si>
  <si>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</si>
  <si>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</si>
  <si>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</si>
  <si>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</si>
  <si>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</si>
  <si>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</si>
  <si>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</si>
  <si>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</si>
  <si>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</si>
  <si>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</si>
  <si>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</si>
  <si>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</si>
  <si>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</si>
  <si>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</si>
  <si>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</si>
  <si>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</si>
  <si>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</si>
  <si>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</si>
  <si>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</si>
  <si>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</si>
  <si>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</si>
  <si>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</si>
  <si>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</si>
  <si>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</si>
  <si>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</si>
  <si>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</si>
  <si>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</si>
  <si>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</si>
  <si>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</si>
  <si>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</si>
  <si>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</si>
  <si>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</si>
  <si>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</si>
  <si>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</si>
  <si>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</si>
  <si>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</si>
  <si>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</si>
  <si>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</si>
  <si>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</si>
  <si>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</si>
  <si>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</si>
  <si>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</si>
  <si>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</si>
  <si>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</si>
  <si>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</si>
  <si>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</si>
  <si>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</si>
  <si>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</si>
  <si>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</si>
  <si>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</si>
  <si>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</si>
  <si>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</si>
  <si>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</si>
  <si>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</si>
  <si>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</si>
  <si>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</si>
  <si>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</si>
  <si>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</si>
  <si>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</si>
  <si>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</si>
  <si>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</si>
  <si>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</si>
  <si>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</si>
  <si>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</si>
  <si>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</si>
  <si>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</si>
  <si>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</si>
  <si>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</si>
  <si>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</si>
  <si>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</si>
  <si>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</si>
  <si>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</si>
  <si>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</si>
  <si>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</si>
  <si>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</si>
  <si>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</si>
  <si>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</si>
  <si>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</si>
  <si>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</si>
  <si>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</si>
  <si>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</si>
  <si>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</si>
  <si>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</si>
  <si>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</si>
  <si>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</si>
  <si>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</si>
  <si>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</si>
  <si>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</si>
  <si>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</si>
  <si>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</si>
  <si>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</si>
  <si>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</si>
  <si>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</si>
  <si>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</si>
  <si>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</si>
  <si>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</si>
  <si>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</si>
  <si>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</si>
  <si>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</si>
  <si>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</si>
  <si>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</si>
  <si>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</si>
  <si>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</si>
  <si>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</si>
  <si>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</si>
  <si>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</si>
  <si>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</si>
  <si>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</si>
  <si>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</si>
  <si>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</si>
  <si>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</si>
  <si>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</si>
  <si>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</si>
  <si>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</si>
  <si>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</si>
  <si>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</si>
  <si>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</si>
  <si>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</si>
  <si>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</si>
  <si>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</si>
  <si>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</si>
  <si>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</si>
  <si>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</si>
  <si>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</si>
  <si>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</si>
  <si>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</si>
  <si>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</si>
  <si>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</si>
  <si>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</si>
  <si>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</si>
  <si>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</si>
  <si>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</si>
  <si>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</si>
  <si>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</si>
  <si>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</si>
  <si>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</si>
  <si>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</si>
  <si>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</si>
  <si>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</si>
  <si>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</si>
  <si>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</si>
  <si>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</si>
  <si>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</si>
  <si>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</si>
  <si>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</si>
  <si>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</si>
  <si>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</si>
  <si>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</si>
  <si>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</si>
  <si>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</si>
  <si>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</si>
  <si>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</si>
  <si>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</si>
  <si>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</si>
  <si>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</si>
  <si>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</si>
  <si>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</si>
  <si>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</si>
  <si>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</si>
  <si>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</si>
  <si>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</si>
  <si>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</si>
  <si>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</si>
  <si>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</si>
  <si>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</si>
  <si>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</si>
  <si>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</si>
  <si>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</si>
  <si>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</si>
  <si>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</si>
  <si>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</si>
  <si>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</si>
  <si>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</si>
  <si>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</si>
  <si>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</si>
  <si>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</si>
  <si>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</si>
  <si>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</si>
  <si>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</si>
  <si>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</si>
  <si>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</si>
  <si>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</si>
  <si>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</si>
  <si>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</si>
  <si>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</si>
  <si>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</si>
  <si>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</si>
  <si>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</si>
  <si>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</si>
  <si>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</si>
  <si>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</si>
  <si>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</si>
  <si>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</si>
  <si>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</si>
  <si>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</si>
  <si>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</si>
  <si>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</si>
  <si>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</si>
  <si>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</si>
  <si>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</si>
  <si>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</si>
  <si>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</si>
  <si>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</si>
  <si>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</si>
  <si>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</si>
  <si>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</si>
  <si>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</si>
  <si>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</si>
  <si>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</si>
  <si>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</si>
  <si>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</si>
  <si>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</si>
  <si>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</si>
  <si>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</si>
  <si>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</si>
  <si>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</si>
  <si>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</si>
  <si>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</si>
  <si>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</si>
  <si>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</si>
  <si>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</si>
  <si>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</si>
  <si>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</si>
  <si>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</si>
  <si>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</si>
  <si>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</si>
  <si>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</si>
  <si>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</si>
  <si>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</si>
  <si>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</si>
  <si>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</si>
  <si>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</si>
  <si>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</si>
  <si>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</si>
  <si>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</si>
  <si>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</si>
  <si>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</si>
  <si>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</si>
  <si>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</si>
  <si>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</si>
  <si>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</si>
  <si>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</si>
  <si>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</si>
  <si>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</si>
  <si>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</si>
  <si>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</si>
  <si>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</si>
  <si>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</si>
  <si>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</si>
  <si>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</si>
  <si>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</si>
  <si>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</si>
  <si>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</si>
  <si>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</si>
  <si>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</si>
  <si>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</si>
  <si>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</si>
  <si>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</si>
  <si>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</si>
  <si>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</si>
  <si>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</si>
  <si>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</si>
  <si>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</si>
  <si>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</si>
  <si>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</si>
  <si>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</si>
  <si>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</si>
  <si>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</si>
  <si>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</si>
  <si>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</si>
  <si>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</si>
  <si>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</si>
  <si>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</si>
  <si>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</si>
  <si>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</si>
  <si>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</si>
  <si>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</si>
  <si>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</si>
  <si>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</si>
  <si>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</si>
  <si>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</si>
  <si>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</si>
  <si>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</si>
  <si>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</si>
  <si>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</si>
  <si>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</si>
  <si>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</si>
  <si>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</si>
  <si>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</si>
  <si>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</si>
  <si>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</si>
  <si>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</si>
  <si>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</si>
  <si>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</si>
  <si>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</si>
  <si>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</si>
  <si>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</si>
  <si>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</si>
  <si>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</si>
  <si>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</si>
  <si>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</si>
  <si>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</si>
  <si>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</si>
  <si>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</si>
  <si>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</si>
  <si>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</si>
  <si>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</si>
  <si>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</si>
  <si>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</si>
  <si>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</si>
  <si>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</si>
  <si>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</si>
  <si>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</si>
  <si>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</si>
  <si>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</si>
  <si>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</si>
  <si>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</si>
  <si>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</si>
  <si>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</si>
  <si>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</si>
  <si>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</si>
  <si>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</si>
  <si>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</si>
  <si>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</si>
  <si>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</si>
  <si>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</si>
  <si>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</si>
  <si>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</si>
  <si>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</si>
  <si>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</si>
  <si>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</si>
  <si>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</si>
  <si>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</si>
  <si>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</si>
  <si>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</si>
  <si>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</si>
  <si>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</si>
  <si>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</si>
  <si>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</si>
  <si>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</si>
  <si>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</si>
  <si>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</si>
  <si>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</si>
  <si>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</si>
  <si>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</si>
  <si>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</si>
  <si>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</si>
  <si>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</si>
  <si>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</si>
  <si>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</si>
  <si>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</si>
  <si>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</si>
  <si>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</si>
  <si>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</si>
  <si>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</si>
  <si>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</si>
  <si>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</si>
  <si>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</si>
  <si>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</si>
  <si>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</si>
  <si>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</si>
  <si>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</si>
  <si>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</si>
  <si>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</si>
  <si>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</si>
  <si>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</si>
  <si>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</si>
  <si>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</si>
  <si>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</si>
  <si>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</si>
  <si>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</si>
  <si>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</si>
  <si>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</si>
  <si>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</si>
  <si>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</si>
  <si>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</si>
  <si>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</si>
  <si>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</si>
  <si>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</si>
  <si>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</si>
  <si>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</si>
  <si>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</si>
  <si>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</si>
  <si>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</si>
  <si>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</si>
  <si>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</si>
  <si>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</si>
  <si>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</si>
  <si>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</si>
  <si>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</si>
  <si>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</si>
  <si>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</si>
  <si>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</si>
  <si>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</si>
  <si>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</si>
  <si>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</si>
  <si>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</si>
  <si>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</si>
  <si>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</si>
  <si>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</si>
  <si>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</si>
  <si>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</si>
  <si>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</si>
  <si>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</si>
  <si>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</si>
  <si>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</si>
  <si>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</si>
  <si>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</si>
  <si>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</si>
  <si>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</si>
  <si>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</si>
  <si>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</si>
  <si>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</si>
  <si>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</si>
  <si>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</si>
  <si>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</si>
  <si>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</si>
  <si>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</si>
  <si>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</si>
  <si>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</si>
  <si>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</si>
  <si>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</si>
  <si>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</si>
  <si>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</si>
  <si>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</si>
  <si>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</si>
  <si>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</si>
  <si>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</si>
  <si>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</si>
  <si>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</si>
  <si>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</si>
  <si>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</si>
  <si>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</si>
  <si>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</si>
  <si>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</si>
  <si>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</si>
  <si>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</si>
  <si>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</si>
  <si>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</si>
  <si>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</si>
  <si>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</si>
  <si>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</si>
  <si>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</si>
  <si>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</si>
  <si>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</si>
  <si>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</si>
  <si>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</si>
  <si>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</si>
  <si>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</si>
  <si>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</si>
  <si>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</si>
  <si>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</si>
  <si>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</si>
  <si>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</si>
  <si>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</si>
  <si>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</si>
  <si>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</si>
  <si>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</si>
  <si>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</si>
  <si>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</si>
  <si>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</si>
  <si>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</si>
  <si>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</si>
  <si>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</si>
  <si>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</si>
  <si>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</si>
  <si>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</si>
  <si>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</si>
  <si>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</si>
  <si>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</si>
  <si>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</si>
  <si>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</si>
  <si>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</si>
  <si>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</si>
  <si>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</si>
  <si>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</si>
  <si>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</si>
  <si>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</si>
  <si>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</si>
  <si>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</si>
  <si>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</si>
  <si>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</si>
  <si>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</si>
  <si>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</si>
  <si>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</si>
  <si>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</si>
  <si>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</si>
  <si>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</si>
  <si>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</si>
  <si>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</si>
  <si>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</si>
  <si>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</si>
  <si>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</si>
  <si>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</si>
  <si>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</si>
  <si>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</si>
  <si>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</si>
  <si>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</si>
  <si>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</si>
  <si>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</si>
  <si>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</si>
  <si>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</si>
  <si>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</si>
  <si>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</si>
  <si>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</si>
  <si>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</si>
  <si>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</si>
  <si>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</si>
  <si>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</si>
  <si>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</si>
  <si>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</si>
  <si>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</si>
  <si>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</si>
  <si>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</si>
  <si>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</si>
  <si>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</si>
  <si>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</si>
  <si>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</si>
  <si>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</si>
  <si>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</si>
  <si>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</si>
  <si>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</si>
  <si>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</si>
  <si>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</si>
  <si>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</si>
  <si>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</si>
  <si>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</si>
  <si>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</si>
  <si>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</si>
  <si>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</si>
  <si>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</si>
  <si>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</si>
  <si>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</si>
  <si>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</si>
  <si>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</si>
  <si>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</si>
  <si>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</si>
  <si>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</si>
  <si>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</si>
  <si>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</si>
  <si>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</si>
  <si>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</si>
  <si>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</si>
  <si>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</si>
  <si>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</si>
  <si>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</si>
  <si>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</si>
  <si>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</si>
  <si>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</si>
  <si>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</si>
  <si>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</si>
  <si>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</si>
  <si>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</si>
  <si>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</si>
  <si>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</si>
  <si>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</si>
  <si>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</si>
  <si>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</si>
  <si>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</si>
  <si>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</si>
  <si>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</si>
  <si>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</si>
  <si>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</si>
  <si>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</si>
  <si>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</si>
  <si>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</si>
  <si>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</si>
  <si>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</si>
  <si>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</si>
  <si>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</si>
  <si>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</si>
  <si>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</si>
  <si>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</si>
  <si>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</si>
  <si>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</si>
  <si>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</si>
  <si>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</si>
  <si>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</si>
  <si>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</si>
  <si>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</si>
  <si>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</si>
  <si>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</si>
  <si>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</si>
  <si>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</si>
  <si>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</si>
  <si>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</si>
  <si>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</si>
  <si>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</si>
  <si>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</si>
  <si>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</si>
  <si>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</si>
  <si>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</si>
  <si>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</si>
  <si>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</si>
  <si>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</si>
  <si>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</si>
  <si>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</si>
  <si>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</si>
  <si>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</si>
  <si>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</si>
  <si>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</si>
  <si>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</si>
  <si>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</si>
  <si>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</si>
  <si>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</si>
  <si>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</si>
  <si>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</si>
  <si>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</si>
  <si>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</si>
  <si>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</si>
  <si>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</si>
  <si>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</si>
  <si>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</si>
  <si>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</si>
  <si>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</si>
  <si>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</si>
  <si>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</si>
  <si>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</si>
  <si>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</si>
  <si>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</si>
  <si>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</si>
  <si>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</si>
  <si>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</si>
  <si>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</si>
  <si>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</si>
  <si>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</si>
  <si>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</si>
  <si>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</si>
  <si>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</si>
  <si>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</si>
  <si>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</si>
  <si>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</si>
  <si>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</si>
  <si>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</si>
  <si>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</si>
  <si>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</si>
  <si>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</si>
  <si>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</si>
  <si>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</si>
  <si>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</si>
  <si>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</si>
  <si>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</si>
  <si>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</si>
  <si>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</si>
  <si>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</si>
  <si>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</si>
  <si>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</si>
  <si>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</si>
  <si>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</si>
  <si>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</si>
  <si>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</si>
  <si>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</si>
  <si>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</si>
  <si>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</si>
  <si>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</si>
  <si>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</si>
  <si>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</si>
  <si>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</si>
  <si>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</si>
  <si>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</si>
  <si>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</si>
  <si>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</si>
  <si>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</si>
  <si>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</si>
  <si>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</si>
  <si>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</si>
  <si>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</si>
  <si>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</si>
  <si>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</si>
  <si>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</si>
  <si>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</si>
  <si>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</si>
  <si>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</si>
  <si>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</si>
  <si>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</si>
  <si>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</si>
  <si>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</si>
  <si>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</si>
  <si>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</si>
  <si>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</si>
  <si>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</si>
  <si>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</si>
  <si>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</si>
  <si>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</si>
  <si>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</si>
  <si>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</si>
  <si>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</si>
  <si>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</si>
  <si>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</si>
  <si>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</si>
  <si>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</si>
  <si>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</si>
  <si>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</si>
  <si>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</si>
  <si>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</si>
  <si>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</si>
  <si>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</si>
  <si>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</si>
  <si>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</si>
  <si>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</si>
  <si>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</si>
  <si>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</si>
  <si>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</si>
  <si>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</si>
  <si>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</si>
  <si>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</si>
  <si>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</si>
  <si>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</si>
  <si>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</si>
  <si>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</si>
  <si>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</si>
  <si>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</si>
  <si>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</si>
  <si>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</si>
  <si>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</si>
  <si>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</si>
  <si>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</si>
  <si>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</si>
  <si>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</si>
  <si>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</si>
  <si>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</si>
  <si>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</si>
  <si>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</si>
  <si>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</si>
  <si>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</si>
  <si>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</si>
  <si>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</si>
  <si>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</si>
  <si>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</si>
  <si>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</si>
  <si>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</si>
  <si>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</si>
  <si>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</si>
  <si>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</si>
  <si>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</si>
  <si>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</si>
  <si>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</si>
  <si>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</si>
  <si>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</si>
  <si>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</si>
  <si>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</si>
  <si>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</si>
  <si>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</si>
  <si>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</si>
  <si>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</si>
  <si>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</si>
  <si>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</si>
  <si>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</si>
  <si>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</si>
  <si>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</si>
  <si>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</si>
  <si>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</si>
  <si>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</si>
  <si>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</si>
  <si>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</si>
  <si>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</si>
  <si>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</si>
  <si>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</si>
  <si>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</si>
  <si>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</si>
  <si>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</si>
  <si>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</si>
  <si>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</si>
  <si>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</si>
  <si>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</si>
  <si>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</si>
  <si>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</si>
  <si>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</si>
  <si>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</si>
  <si>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</si>
  <si>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</si>
  <si>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</si>
  <si>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</si>
  <si>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</si>
  <si>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</si>
  <si>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</si>
  <si>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</si>
  <si>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</si>
  <si>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</si>
  <si>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</si>
  <si>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</si>
  <si>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</si>
  <si>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</si>
  <si>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</si>
  <si>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</si>
  <si>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</si>
  <si>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</si>
  <si>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</si>
  <si>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</si>
  <si>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</si>
  <si>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</si>
  <si>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</si>
  <si>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</si>
  <si>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</si>
  <si>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</si>
  <si>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</si>
  <si>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</si>
  <si>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</si>
  <si>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</si>
  <si>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</si>
  <si>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</si>
  <si>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</si>
  <si>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</si>
  <si>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</si>
  <si>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</si>
  <si>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</si>
  <si>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</si>
  <si>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</si>
  <si>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</si>
  <si>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</si>
  <si>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</si>
  <si>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</si>
  <si>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</si>
  <si>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</si>
  <si>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</si>
  <si>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</si>
  <si>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</si>
  <si>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</si>
  <si>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</si>
  <si>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</si>
  <si>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</si>
  <si>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</si>
  <si>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</si>
  <si>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</si>
  <si>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</si>
  <si>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</si>
  <si>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</si>
  <si>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</si>
  <si>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</si>
  <si>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</si>
  <si>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</si>
  <si>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</si>
  <si>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</si>
  <si>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</si>
  <si>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</si>
  <si>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</si>
  <si>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</si>
  <si>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</si>
  <si>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</si>
  <si>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</si>
  <si>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</si>
  <si>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</si>
  <si>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</si>
  <si>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</si>
  <si>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</si>
  <si>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</si>
  <si>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</si>
  <si>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</si>
  <si>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</si>
  <si>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</si>
  <si>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</si>
  <si>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</si>
  <si>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</si>
  <si>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</si>
  <si>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</si>
  <si>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</si>
  <si>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</si>
  <si>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</si>
  <si>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</si>
  <si>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</si>
  <si>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</si>
  <si>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</si>
  <si>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</si>
  <si>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</si>
  <si>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</si>
  <si>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</si>
  <si>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</si>
  <si>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</si>
  <si>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</si>
  <si>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</si>
  <si>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</si>
  <si>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</si>
  <si>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</si>
  <si>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</si>
  <si>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</si>
  <si>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</si>
  <si>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</si>
  <si>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</si>
  <si>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</si>
  <si>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</si>
  <si>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</si>
  <si>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</si>
  <si>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</si>
  <si>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</si>
  <si>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</si>
  <si>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</si>
  <si>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</si>
  <si>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</si>
  <si>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</si>
  <si>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</si>
  <si>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</si>
  <si>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</si>
  <si>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</si>
  <si>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</si>
  <si>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</si>
  <si>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</si>
  <si>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</si>
  <si>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</si>
  <si>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</si>
  <si>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</si>
  <si>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</si>
  <si>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</si>
  <si>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</si>
  <si>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</si>
  <si>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</si>
  <si>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</si>
  <si>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</si>
  <si>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</si>
  <si>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</si>
  <si>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</si>
  <si>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</si>
  <si>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</si>
  <si>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</si>
  <si>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</si>
  <si>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</si>
  <si>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</si>
  <si>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</si>
  <si>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</si>
  <si>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</si>
  <si>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</si>
  <si>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</si>
  <si>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</si>
  <si>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</si>
  <si>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</si>
  <si>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</si>
  <si>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</si>
  <si>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</si>
  <si>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</si>
  <si>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</si>
  <si>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</si>
  <si>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</si>
  <si>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</si>
  <si>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</si>
  <si>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</si>
  <si>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</si>
  <si>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</si>
  <si>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</si>
  <si>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</si>
  <si>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</si>
  <si>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</si>
  <si>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</si>
  <si>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</si>
  <si>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</si>
  <si>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</si>
  <si>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</si>
  <si>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</si>
  <si>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</si>
  <si>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</si>
  <si>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</si>
  <si>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</si>
  <si>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</si>
  <si>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</si>
  <si>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</si>
  <si>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</si>
  <si>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</si>
  <si>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</si>
  <si>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</si>
  <si>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</si>
  <si>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</si>
  <si>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</si>
  <si>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</si>
  <si>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</si>
  <si>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</si>
  <si>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</si>
  <si>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</si>
  <si>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</si>
  <si>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</si>
  <si>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</si>
  <si>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</si>
  <si>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</si>
  <si>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</si>
  <si>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</si>
  <si>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</si>
  <si>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</si>
  <si>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</si>
  <si>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</si>
  <si>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</si>
  <si>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</si>
  <si>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</si>
  <si>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</si>
  <si>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</si>
  <si>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</si>
  <si>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</si>
  <si>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</si>
  <si>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</si>
  <si>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</si>
  <si>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</si>
  <si>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</si>
  <si>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</si>
  <si>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</si>
  <si>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</si>
  <si>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</si>
  <si>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</si>
  <si>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</si>
  <si>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</si>
  <si>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</si>
  <si>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</si>
  <si>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</si>
  <si>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</si>
  <si>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</si>
  <si>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</si>
  <si>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</si>
  <si>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</si>
  <si>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</si>
  <si>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</si>
  <si>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</si>
  <si>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</si>
  <si>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</si>
  <si>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</si>
  <si>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</si>
  <si>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</si>
  <si>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</si>
  <si>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</si>
  <si>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</si>
  <si>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</si>
  <si>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</si>
  <si>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</si>
  <si>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</si>
  <si>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</si>
  <si>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</si>
  <si>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</si>
  <si>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</si>
  <si>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</si>
  <si>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</si>
  <si>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</si>
  <si>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</si>
  <si>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</si>
  <si>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</si>
  <si>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</si>
  <si>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</si>
  <si>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</si>
  <si>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</si>
  <si>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</si>
  <si>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</si>
  <si>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</si>
  <si>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</si>
  <si>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</si>
  <si>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</si>
  <si>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</si>
  <si>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</si>
  <si>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</si>
  <si>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</si>
  <si>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</si>
  <si>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</si>
  <si>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</si>
  <si>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</si>
  <si>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</si>
  <si>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</si>
  <si>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</si>
  <si>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</si>
  <si>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</si>
  <si>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</si>
  <si>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</si>
  <si>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</si>
  <si>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</si>
  <si>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</si>
  <si>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</si>
  <si>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</si>
  <si>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</si>
  <si>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</si>
  <si>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</si>
  <si>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</si>
  <si>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</si>
  <si>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</si>
  <si>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</si>
  <si>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</si>
  <si>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</si>
  <si>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</si>
  <si>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</si>
  <si>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</si>
  <si>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</si>
  <si>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</si>
  <si>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</si>
  <si>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</si>
  <si>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</si>
  <si>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</si>
  <si>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</si>
  <si>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</si>
  <si>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</si>
  <si>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</si>
  <si>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</si>
  <si>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</si>
  <si>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</si>
  <si>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</si>
  <si>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</si>
  <si>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</si>
  <si>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</si>
  <si>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</si>
  <si>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</si>
  <si>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</si>
  <si>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</si>
  <si>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</si>
  <si>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</si>
  <si>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</si>
  <si>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</si>
  <si>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</si>
  <si>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</si>
  <si>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</si>
  <si>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</si>
  <si>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</si>
  <si>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</si>
  <si>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</si>
  <si>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</si>
  <si>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</si>
  <si>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</si>
  <si>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</si>
  <si>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</si>
  <si>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</si>
  <si>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</si>
  <si>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</si>
  <si>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</si>
  <si>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</si>
  <si>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</si>
  <si>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</si>
  <si>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</si>
  <si>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</si>
  <si>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</si>
  <si>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</si>
  <si>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</si>
  <si>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</si>
  <si>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</si>
  <si>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</si>
  <si>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</si>
  <si>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</si>
  <si>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</si>
  <si>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</si>
  <si>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</si>
  <si>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</si>
  <si>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</si>
  <si>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</si>
  <si>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</si>
  <si>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</si>
  <si>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</si>
  <si>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</si>
  <si>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</si>
  <si>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</si>
  <si>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</si>
  <si>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</si>
  <si>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</si>
  <si>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</si>
  <si>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</si>
  <si>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</si>
  <si>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</si>
  <si>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</si>
  <si>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</si>
  <si>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</si>
  <si>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</si>
  <si>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</si>
  <si>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</si>
  <si>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</si>
  <si>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</si>
  <si>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</si>
  <si>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</si>
  <si>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</si>
  <si>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</si>
  <si>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</si>
  <si>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</si>
  <si>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</si>
  <si>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</si>
  <si>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</si>
  <si>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</si>
  <si>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</si>
  <si>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</si>
  <si>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</si>
  <si>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</si>
  <si>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</si>
  <si>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</si>
  <si>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</si>
  <si>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</si>
  <si>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</si>
  <si>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</si>
  <si>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</si>
  <si>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</si>
  <si>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</si>
  <si>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</si>
  <si>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</si>
  <si>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</si>
  <si>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</si>
  <si>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</si>
  <si>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</si>
  <si>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</si>
  <si>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</si>
  <si>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</si>
  <si>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</si>
  <si>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</si>
  <si>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</si>
  <si>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</si>
  <si>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</si>
  <si>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</si>
  <si>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</si>
  <si>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</si>
  <si>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</si>
  <si>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</si>
  <si>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</si>
  <si>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</si>
  <si>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</si>
  <si>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</si>
  <si>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</si>
  <si>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</si>
  <si>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</si>
  <si>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</si>
  <si>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</si>
  <si>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</si>
  <si>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</si>
  <si>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</si>
  <si>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</si>
  <si>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</si>
  <si>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</si>
  <si>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</si>
  <si>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</si>
  <si>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</si>
  <si>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</si>
  <si>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</si>
  <si>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</si>
  <si>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</si>
  <si>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</si>
  <si>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</si>
  <si>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</si>
  <si>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</si>
  <si>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</si>
  <si>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</si>
  <si>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</si>
  <si>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</si>
  <si>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</si>
  <si>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</si>
  <si>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</si>
  <si>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</si>
  <si>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</si>
  <si>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</si>
  <si>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</si>
  <si>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</si>
  <si>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</si>
  <si>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</si>
  <si>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</si>
  <si>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</si>
  <si>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</si>
  <si>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</si>
  <si>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</si>
  <si>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</si>
  <si>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</si>
  <si>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</si>
  <si>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</si>
  <si>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</si>
  <si>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</si>
  <si>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</si>
  <si>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</si>
  <si>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</si>
  <si>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</si>
  <si>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</si>
  <si>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</si>
  <si>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</si>
  <si>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</si>
  <si>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</si>
  <si>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</si>
  <si>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</si>
  <si>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</si>
  <si>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</si>
  <si>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</si>
  <si>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</si>
  <si>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</si>
  <si>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</si>
  <si>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</si>
  <si>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</si>
  <si>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</si>
  <si>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</si>
  <si>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</si>
  <si>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</si>
  <si>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</si>
  <si>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</si>
  <si>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</si>
  <si>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</si>
  <si>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</si>
  <si>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</si>
  <si>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</si>
  <si>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</si>
  <si>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</si>
  <si>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</si>
  <si>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</si>
  <si>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</si>
  <si>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</si>
  <si>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</si>
  <si>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</si>
  <si>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</si>
  <si>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</si>
  <si>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</si>
  <si>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</si>
  <si>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</si>
  <si>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</si>
  <si>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</si>
  <si>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</si>
  <si>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</si>
  <si>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</si>
  <si>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</si>
  <si>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</si>
  <si>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</si>
  <si>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</si>
  <si>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</si>
  <si>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</si>
  <si>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</si>
  <si>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</si>
  <si>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</si>
  <si>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</si>
  <si>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</si>
  <si>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</si>
  <si>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</si>
  <si>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</si>
  <si>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</si>
  <si>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</si>
  <si>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</si>
  <si>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</si>
  <si>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</si>
  <si>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</si>
  <si>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</si>
  <si>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</si>
  <si>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</si>
  <si>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</si>
  <si>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</si>
  <si>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</si>
  <si>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</si>
  <si>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</si>
  <si>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</si>
  <si>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</si>
  <si>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</si>
  <si>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</si>
  <si>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</si>
  <si>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</si>
  <si>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</si>
  <si>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</si>
  <si>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</si>
  <si>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</si>
  <si>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</si>
  <si>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</si>
  <si>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</si>
  <si>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</si>
  <si>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</si>
  <si>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</si>
  <si>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</si>
  <si>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</si>
  <si>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</si>
  <si>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</si>
  <si>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</si>
  <si>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</si>
  <si>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</si>
  <si>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</si>
  <si>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</si>
  <si>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</si>
  <si>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</si>
  <si>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</si>
  <si>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</si>
  <si>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</si>
  <si>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</si>
  <si>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</si>
  <si>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</si>
  <si>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</si>
  <si>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</si>
  <si>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</si>
  <si>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</si>
  <si>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</si>
  <si>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</si>
  <si>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</si>
  <si>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</si>
  <si>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</si>
  <si>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</si>
  <si>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</si>
  <si>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</si>
  <si>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</si>
  <si>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</si>
  <si>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</si>
  <si>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</si>
  <si>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</si>
  <si>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</si>
  <si>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</si>
  <si>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</si>
  <si>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</si>
  <si>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</si>
  <si>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</si>
  <si>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</si>
  <si>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</si>
  <si>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</si>
  <si>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</si>
  <si>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</si>
  <si>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</si>
  <si>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</si>
  <si>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</si>
  <si>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</si>
  <si>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</si>
  <si>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</si>
  <si>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</si>
  <si>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</si>
  <si>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</si>
  <si>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</si>
  <si>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</si>
  <si>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</si>
  <si>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</si>
  <si>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</si>
  <si>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</si>
  <si>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</si>
  <si>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</si>
  <si>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</si>
  <si>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</si>
  <si>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</si>
  <si>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</si>
  <si>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</si>
  <si>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</si>
  <si>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</si>
  <si>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</si>
  <si>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</si>
  <si>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</si>
  <si>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</si>
  <si>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</si>
  <si>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</si>
  <si>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</si>
  <si>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</si>
  <si>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</si>
  <si>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</si>
  <si>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</si>
  <si>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</si>
  <si>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</si>
  <si>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</si>
  <si>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</si>
  <si>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</si>
  <si>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</si>
  <si>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</si>
  <si>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</si>
  <si>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</si>
  <si>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</si>
  <si>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</si>
  <si>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</si>
  <si>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</si>
  <si>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</si>
  <si>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</si>
  <si>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</si>
  <si>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</si>
  <si>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</si>
  <si>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</si>
  <si>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</si>
  <si>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</si>
  <si>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</si>
  <si>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</si>
  <si>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</si>
  <si>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</si>
  <si>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</si>
  <si>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</si>
  <si>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</si>
  <si>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</si>
  <si>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</si>
  <si>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</si>
  <si>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</si>
  <si>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</si>
  <si>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</si>
  <si>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</si>
  <si>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</si>
  <si>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</si>
  <si>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</si>
  <si>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</si>
  <si>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</si>
  <si>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</si>
  <si>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</si>
  <si>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</si>
  <si>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</si>
  <si>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</si>
  <si>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</si>
  <si>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</si>
  <si>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</si>
  <si>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</si>
  <si>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</si>
  <si>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</si>
  <si>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</si>
  <si>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</si>
  <si>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</si>
  <si>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</si>
  <si>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</si>
  <si>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</si>
  <si>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</si>
  <si>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</si>
  <si>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</si>
  <si>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</si>
  <si>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</si>
  <si>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</si>
  <si>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</si>
  <si>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</si>
  <si>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</si>
  <si>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</si>
  <si>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</si>
  <si>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</si>
  <si>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</si>
  <si>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</si>
  <si>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</si>
  <si>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</si>
  <si>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</si>
  <si>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</si>
  <si>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</si>
  <si>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</si>
  <si>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</si>
  <si>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</si>
  <si>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</si>
  <si>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</si>
  <si>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</si>
  <si>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</si>
  <si>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</si>
  <si>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</si>
  <si>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</si>
  <si>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</si>
  <si>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</si>
  <si>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</si>
  <si>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</si>
  <si>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</si>
  <si>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</si>
  <si>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</si>
  <si>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</si>
  <si>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</si>
  <si>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</si>
  <si>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</si>
  <si>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</si>
  <si>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</si>
  <si>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</si>
  <si>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</si>
  <si>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</si>
  <si>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</si>
  <si>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</si>
  <si>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</si>
  <si>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</si>
  <si>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</si>
  <si>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</si>
  <si>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</si>
  <si>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</si>
  <si>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</si>
  <si>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</si>
  <si>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</si>
  <si>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</si>
  <si>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</si>
  <si>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</si>
  <si>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</si>
  <si>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</si>
  <si>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</si>
  <si>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</si>
  <si>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</si>
  <si>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</si>
  <si>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</si>
  <si>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</si>
  <si>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</si>
  <si>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</si>
  <si>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</si>
  <si>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</si>
  <si>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</si>
  <si>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</si>
  <si>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</si>
  <si>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</si>
  <si>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</si>
  <si>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</si>
  <si>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</si>
  <si>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</si>
  <si>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</si>
  <si>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</si>
  <si>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</si>
  <si>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</si>
  <si>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</si>
  <si>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</si>
  <si>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</si>
  <si>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</si>
  <si>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</si>
  <si>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</si>
  <si>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</si>
  <si>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</si>
  <si>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</si>
  <si>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</si>
  <si>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</si>
  <si>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</si>
  <si>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</si>
  <si>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</si>
  <si>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</si>
  <si>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</si>
  <si>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</si>
  <si>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</si>
  <si>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</si>
  <si>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</si>
  <si>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</si>
  <si>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</si>
  <si>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</si>
  <si>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</si>
  <si>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</si>
  <si>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</si>
  <si>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</si>
  <si>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</si>
  <si>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</si>
  <si>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</si>
  <si>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</si>
  <si>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</si>
  <si>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</si>
  <si>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</si>
  <si>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</si>
  <si>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</si>
  <si>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</si>
  <si>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</si>
  <si>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</si>
  <si>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</si>
  <si>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</si>
  <si>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</si>
  <si>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</si>
  <si>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</si>
  <si>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</si>
  <si>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</si>
  <si>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</si>
  <si>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</si>
  <si>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</si>
  <si>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</si>
  <si>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</si>
  <si>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</si>
  <si>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</si>
  <si>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</si>
  <si>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</si>
  <si>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</si>
  <si>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</si>
  <si>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</si>
  <si>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</si>
  <si>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</si>
  <si>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</si>
  <si>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</si>
  <si>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</si>
  <si>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</si>
  <si>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</si>
  <si>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</si>
  <si>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</si>
  <si>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</si>
  <si>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</si>
  <si>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</si>
  <si>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</si>
  <si>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</si>
  <si>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</si>
  <si>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</si>
  <si>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</si>
  <si>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</si>
  <si>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</si>
  <si>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</si>
  <si>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</si>
  <si>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</si>
  <si>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</si>
  <si>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</si>
  <si>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</si>
  <si>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</si>
  <si>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</si>
  <si>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</si>
  <si>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</si>
  <si>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</si>
  <si>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</si>
  <si>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</si>
  <si>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</si>
  <si>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</si>
  <si>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</si>
  <si>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</si>
  <si>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</si>
  <si>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</si>
  <si>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</si>
  <si>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</si>
  <si>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</si>
  <si>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</si>
  <si>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</si>
  <si>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</si>
  <si>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</si>
  <si>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</si>
  <si>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</si>
  <si>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</si>
  <si>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</si>
  <si>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</si>
  <si>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</si>
  <si>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</si>
  <si>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</si>
  <si>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</si>
  <si>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</si>
  <si>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</si>
  <si>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</si>
  <si>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</si>
  <si>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</si>
  <si>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</si>
  <si>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</si>
  <si>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</si>
  <si>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</si>
  <si>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</si>
  <si>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</si>
  <si>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</si>
  <si>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</si>
  <si>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</si>
  <si>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</si>
  <si>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</si>
  <si>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</si>
  <si>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</si>
  <si>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</si>
  <si>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</si>
  <si>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</si>
  <si>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</si>
  <si>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</si>
  <si>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</si>
  <si>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</si>
  <si>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</si>
  <si>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</si>
  <si>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</si>
  <si>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</si>
  <si>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</si>
  <si>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</si>
  <si>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</si>
  <si>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</si>
  <si>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</si>
  <si>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</si>
  <si>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</si>
  <si>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</si>
  <si>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</si>
  <si>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</si>
  <si>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</si>
  <si>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</si>
  <si>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</si>
  <si>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</si>
  <si>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</si>
  <si>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</si>
  <si>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</si>
  <si>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</si>
  <si>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</si>
  <si>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</si>
  <si>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</si>
  <si>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</si>
  <si>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</si>
  <si>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</si>
  <si>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</si>
  <si>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</si>
  <si>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</si>
  <si>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</si>
  <si>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</si>
  <si>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</si>
  <si>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</si>
  <si>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</si>
  <si>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</si>
  <si>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</si>
  <si>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</si>
  <si>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</si>
  <si>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</si>
  <si>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</si>
  <si>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</si>
  <si>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</si>
  <si>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</si>
  <si>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</si>
  <si>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</si>
  <si>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</si>
  <si>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</si>
  <si>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</si>
  <si>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</si>
  <si>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</si>
  <si>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</si>
  <si>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</si>
  <si>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</si>
  <si>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</si>
  <si>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</si>
  <si>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</si>
  <si>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</si>
  <si>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</si>
  <si>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</si>
  <si>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</si>
  <si>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</si>
  <si>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</si>
  <si>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</si>
  <si>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</si>
  <si>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</si>
  <si>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</si>
  <si>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</si>
  <si>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</si>
  <si>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</si>
  <si>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</si>
  <si>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</si>
  <si>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</si>
  <si>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</si>
  <si>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</si>
  <si>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</si>
  <si>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</si>
  <si>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</si>
  <si>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</si>
  <si>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</si>
  <si>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</si>
  <si>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</si>
  <si>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</si>
  <si>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</si>
  <si>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</si>
  <si>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</si>
  <si>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</si>
  <si>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</si>
  <si>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</si>
  <si>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</si>
  <si>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</si>
  <si>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</si>
  <si>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</si>
  <si>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</si>
  <si>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</si>
  <si>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</si>
  <si>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</si>
  <si>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</si>
  <si>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</si>
  <si>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</si>
  <si>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</si>
  <si>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</si>
  <si>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</si>
  <si>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</si>
  <si>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</si>
  <si>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</si>
  <si>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</si>
  <si>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</si>
  <si>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</si>
  <si>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</si>
  <si>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</si>
  <si>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</si>
  <si>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</si>
  <si>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</si>
  <si>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</si>
  <si>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</si>
  <si>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</si>
  <si>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</si>
  <si>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</si>
  <si>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</si>
  <si>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</si>
  <si>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</si>
  <si>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</si>
  <si>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</si>
  <si>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</si>
  <si>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</si>
  <si>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</si>
  <si>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</si>
  <si>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</si>
  <si>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</si>
  <si>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</si>
  <si>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</si>
  <si>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</si>
  <si>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</si>
  <si>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</si>
  <si>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</si>
  <si>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</si>
  <si>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</si>
  <si>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</si>
  <si>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</si>
  <si>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</si>
  <si>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</si>
  <si>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</si>
  <si>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</si>
  <si>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</si>
  <si>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</si>
  <si>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</si>
  <si>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</si>
  <si>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</si>
  <si>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</si>
  <si>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</si>
  <si>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</si>
  <si>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</si>
  <si>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</si>
  <si>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</si>
  <si>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</si>
  <si>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</si>
  <si>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</si>
  <si>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</si>
  <si>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</si>
  <si>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</si>
  <si>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</si>
  <si>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</si>
  <si>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</si>
  <si>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</si>
  <si>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</si>
  <si>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</si>
  <si>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</si>
  <si>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</si>
  <si>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</si>
  <si>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</si>
  <si>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</si>
  <si>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</si>
  <si>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</si>
  <si>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</si>
  <si>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</si>
  <si>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</si>
  <si>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</si>
  <si>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</si>
  <si>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</si>
  <si>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</si>
  <si>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</si>
  <si>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</si>
  <si>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</si>
  <si>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</si>
  <si>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</si>
  <si>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</si>
  <si>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</si>
  <si>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</si>
  <si>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</si>
  <si>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</si>
  <si>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</si>
  <si>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</si>
  <si>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</si>
  <si>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</si>
  <si>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</si>
  <si>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</si>
  <si>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</si>
  <si>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</si>
  <si>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</si>
  <si>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</si>
  <si>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</si>
  <si>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</si>
  <si>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</si>
  <si>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</si>
  <si>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</si>
  <si>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</si>
  <si>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</si>
  <si>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</si>
  <si>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</si>
  <si>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</si>
  <si>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</si>
  <si>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</si>
  <si>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</si>
  <si>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</si>
  <si>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</si>
  <si>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</si>
  <si>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</si>
  <si>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</si>
  <si>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</si>
  <si>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</si>
  <si>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</si>
  <si>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</si>
  <si>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</si>
  <si>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</si>
  <si>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</si>
  <si>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</si>
  <si>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</si>
  <si>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</si>
  <si>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</si>
  <si>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</si>
  <si>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</si>
  <si>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</si>
  <si>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</si>
  <si>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</si>
  <si>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</si>
  <si>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</si>
  <si>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</si>
  <si>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</si>
  <si>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</si>
  <si>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</si>
  <si>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</si>
  <si>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</si>
  <si>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</si>
  <si>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</si>
  <si>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</si>
  <si>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</si>
  <si>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</si>
  <si>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</si>
  <si>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</si>
  <si>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</si>
  <si>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</si>
  <si>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</si>
  <si>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</si>
  <si>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</si>
  <si>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</si>
  <si>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</si>
  <si>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</si>
  <si>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</si>
  <si>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</si>
  <si>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</si>
  <si>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</si>
  <si>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</si>
  <si>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</si>
  <si>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</si>
  <si>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</si>
  <si>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</si>
  <si>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</si>
  <si>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</si>
  <si>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</si>
  <si>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</si>
  <si>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</si>
  <si>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</si>
  <si>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</si>
  <si>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</si>
  <si>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</si>
  <si>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</si>
  <si>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</si>
  <si>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</si>
  <si>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</si>
  <si>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</si>
  <si>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</si>
  <si>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</si>
  <si>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</si>
  <si>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</si>
  <si>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</si>
  <si>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</si>
  <si>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</si>
  <si>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</si>
  <si>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</si>
  <si>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</si>
  <si>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</si>
  <si>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</si>
  <si>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</si>
  <si>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</si>
  <si>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</si>
  <si>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</si>
  <si>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</si>
  <si>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</si>
  <si>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</si>
  <si>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</si>
  <si>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</si>
  <si>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</si>
  <si>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</si>
  <si>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</si>
  <si>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</si>
  <si>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</si>
  <si>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</si>
  <si>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</si>
  <si>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</si>
  <si>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</si>
  <si>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</si>
  <si>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</si>
  <si>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</si>
  <si>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</si>
  <si>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</si>
  <si>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</si>
  <si>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</si>
  <si>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</si>
  <si>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</si>
  <si>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</si>
  <si>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</si>
  <si>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</si>
  <si>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</si>
  <si>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</si>
  <si>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</si>
  <si>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</si>
  <si>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</si>
  <si>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</si>
  <si>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</si>
  <si>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</si>
  <si>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</si>
  <si>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</si>
  <si>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</si>
  <si>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</si>
  <si>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</si>
  <si>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</si>
  <si>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</si>
  <si>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</si>
  <si>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</si>
  <si>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</si>
  <si>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</si>
  <si>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</si>
  <si>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</si>
  <si>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</si>
  <si>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</si>
  <si>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</si>
  <si>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</si>
  <si>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</si>
  <si>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</si>
  <si>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</si>
  <si>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</si>
  <si>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</si>
  <si>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</si>
  <si>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</si>
  <si>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</si>
  <si>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</si>
  <si>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</si>
  <si>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</si>
  <si>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</si>
  <si>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</si>
  <si>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</si>
  <si>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</si>
  <si>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</si>
  <si>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</si>
  <si>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</si>
  <si>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</si>
  <si>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</si>
  <si>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</si>
  <si>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</si>
  <si>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</si>
  <si>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</si>
  <si>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</si>
  <si>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</si>
  <si>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</si>
  <si>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</si>
  <si>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</si>
  <si>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</si>
  <si>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</si>
  <si>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</si>
  <si>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</si>
  <si>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</si>
  <si>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</si>
  <si>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</si>
  <si>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</si>
  <si>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</si>
  <si>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</si>
  <si>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</si>
  <si>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</si>
  <si>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</si>
  <si>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</si>
  <si>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</si>
  <si>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</si>
  <si>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</si>
  <si>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</si>
  <si>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</si>
  <si>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</si>
  <si>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</si>
  <si>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</si>
  <si>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</si>
  <si>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</si>
  <si>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</si>
  <si>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</si>
  <si>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</si>
  <si>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</si>
  <si>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</si>
  <si>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</si>
  <si>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</si>
  <si>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</si>
  <si>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</si>
  <si>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</si>
  <si>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</si>
  <si>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</si>
  <si>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</si>
  <si>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</si>
  <si>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</si>
  <si>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</si>
  <si>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</si>
  <si>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</si>
  <si>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</si>
  <si>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</si>
  <si>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</si>
  <si>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</si>
  <si>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</si>
  <si>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</si>
  <si>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</si>
  <si>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</si>
  <si>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</si>
  <si>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</si>
  <si>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</si>
  <si>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</si>
  <si>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</si>
  <si>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</si>
  <si>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</si>
  <si>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</si>
  <si>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</si>
  <si>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</si>
  <si>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</si>
  <si>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</si>
  <si>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</si>
  <si>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</si>
  <si>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</si>
  <si>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</si>
  <si>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</si>
  <si>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</si>
  <si>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</si>
  <si>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</si>
  <si>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</si>
  <si>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</si>
  <si>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</si>
  <si>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</si>
  <si>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</si>
  <si>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</si>
  <si>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</si>
  <si>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</si>
  <si>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</si>
  <si>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</si>
  <si>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</si>
  <si>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</si>
  <si>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</si>
  <si>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</si>
  <si>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</si>
  <si>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</si>
  <si>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</si>
  <si>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</si>
  <si>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</si>
  <si>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</si>
  <si>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</si>
  <si>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</si>
  <si>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</si>
  <si>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</si>
  <si>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</si>
  <si>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</si>
  <si>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</si>
  <si>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</si>
  <si>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</si>
  <si>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</si>
  <si>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</si>
  <si>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</si>
  <si>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</si>
  <si>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</si>
  <si>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</si>
  <si>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</si>
  <si>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</si>
  <si>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</si>
  <si>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</si>
  <si>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</si>
  <si>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</si>
  <si>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</si>
  <si>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</si>
  <si>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</si>
  <si>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</si>
  <si>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</si>
  <si>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</si>
  <si>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</si>
  <si>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</si>
  <si>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</si>
  <si>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</si>
  <si>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</si>
  <si>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</si>
  <si>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</si>
  <si>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</si>
  <si>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</si>
  <si>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</si>
  <si>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</si>
  <si>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</si>
  <si>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</si>
  <si>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</si>
  <si>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</si>
  <si>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</si>
  <si>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</si>
  <si>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</si>
  <si>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</si>
  <si>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</si>
  <si>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</si>
  <si>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</si>
  <si>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</si>
  <si>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</si>
  <si>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</si>
  <si>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</si>
  <si>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</si>
  <si>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</si>
  <si>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</si>
  <si>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</si>
  <si>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</si>
  <si>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</si>
  <si>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</si>
  <si>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</si>
  <si>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</si>
  <si>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</si>
  <si>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</si>
  <si>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</si>
  <si>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</si>
  <si>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</si>
  <si>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</si>
  <si>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</si>
  <si>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</si>
  <si>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</si>
  <si>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</si>
  <si>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</si>
  <si>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</si>
  <si>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</si>
  <si>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</si>
  <si>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</si>
  <si>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</si>
  <si>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</si>
  <si>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</si>
  <si>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</si>
  <si>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</si>
  <si>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</si>
  <si>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</si>
  <si>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</si>
  <si>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</si>
  <si>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</si>
  <si>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</si>
  <si>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</si>
  <si>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</si>
  <si>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</si>
  <si>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</si>
  <si>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</si>
  <si>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</si>
  <si>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</si>
  <si>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</si>
  <si>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</si>
  <si>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</si>
  <si>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</si>
  <si>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</si>
  <si>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</si>
  <si>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</si>
  <si>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</si>
  <si>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</si>
  <si>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</si>
  <si>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</si>
  <si>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</si>
  <si>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</si>
  <si>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</si>
  <si>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</si>
  <si>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</si>
  <si>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</si>
  <si>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</si>
  <si>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</si>
  <si>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</si>
  <si>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</si>
  <si>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</si>
  <si>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</si>
  <si>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</si>
  <si>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</si>
  <si>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</si>
  <si>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</si>
  <si>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</si>
  <si>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</si>
  <si>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</si>
  <si>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</si>
  <si>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</si>
  <si>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</si>
  <si>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</si>
  <si>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</si>
  <si>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</si>
  <si>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</si>
  <si>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</si>
  <si>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</si>
  <si>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</si>
  <si>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</si>
  <si>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</si>
  <si>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</si>
  <si>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</si>
  <si>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</si>
  <si>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</si>
  <si>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</si>
  <si>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</si>
  <si>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</si>
  <si>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</si>
  <si>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</si>
  <si>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</si>
  <si>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</si>
  <si>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</si>
  <si>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</si>
  <si>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</si>
  <si>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</si>
  <si>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</si>
  <si>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</si>
  <si>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</si>
  <si>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</si>
  <si>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</si>
  <si>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</si>
  <si>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</si>
  <si>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</si>
  <si>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</si>
  <si>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</si>
  <si>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</si>
  <si>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</si>
  <si>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</si>
  <si>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</si>
  <si>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</si>
  <si>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</si>
  <si>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</si>
  <si>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</si>
  <si>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</si>
  <si>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</si>
  <si>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</si>
  <si>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</si>
  <si>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</si>
  <si>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</si>
  <si>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</si>
  <si>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</si>
  <si>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</si>
  <si>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</si>
  <si>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</si>
  <si>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</si>
  <si>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</si>
  <si>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</si>
  <si>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</si>
  <si>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</si>
  <si>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</si>
  <si>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</si>
  <si>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</si>
  <si>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</si>
  <si>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</si>
  <si>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</si>
  <si>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</si>
  <si>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</si>
  <si>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</si>
  <si>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</si>
  <si>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</si>
  <si>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</si>
  <si>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</si>
  <si>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</si>
  <si>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</si>
  <si>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</si>
  <si>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</si>
  <si>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</si>
  <si>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</si>
  <si>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</si>
  <si>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</si>
  <si>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</si>
  <si>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</si>
  <si>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</si>
  <si>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</si>
  <si>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</si>
  <si>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</si>
  <si>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</si>
  <si>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</si>
  <si>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</si>
  <si>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</si>
  <si>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</si>
  <si>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</si>
  <si>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</si>
  <si>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</si>
  <si>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</si>
  <si>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</si>
  <si>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</si>
  <si>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</si>
  <si>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</si>
  <si>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</si>
  <si>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</si>
  <si>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</si>
  <si>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</si>
  <si>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</si>
  <si>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</si>
  <si>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</si>
  <si>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</si>
  <si>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</si>
  <si>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</si>
  <si>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</si>
  <si>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</si>
  <si>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</si>
  <si>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</si>
  <si>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</si>
  <si>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</si>
  <si>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</si>
  <si>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</si>
  <si>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</si>
  <si>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</si>
  <si>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</si>
  <si>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</si>
  <si>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</si>
  <si>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</si>
  <si>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</si>
  <si>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</si>
  <si>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</si>
  <si>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</si>
  <si>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</si>
  <si>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</si>
  <si>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</si>
  <si>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</si>
  <si>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</si>
  <si>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</si>
  <si>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</si>
  <si>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</si>
  <si>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</si>
  <si>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</si>
  <si>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</si>
  <si>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</si>
  <si>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</si>
  <si>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</si>
  <si>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</si>
  <si>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</si>
  <si>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</si>
  <si>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</si>
  <si>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</si>
  <si>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</si>
  <si>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</si>
  <si>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</si>
  <si>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</si>
  <si>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</si>
  <si>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</si>
  <si>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</si>
  <si>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</si>
  <si>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</si>
  <si>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</si>
  <si>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</si>
  <si>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</si>
  <si>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</si>
  <si>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</si>
  <si>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</si>
  <si>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</si>
  <si>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</si>
  <si>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</si>
  <si>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</si>
  <si>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</si>
  <si>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</si>
  <si>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</si>
  <si>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</si>
  <si>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</si>
  <si>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</si>
  <si>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</si>
  <si>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</si>
  <si>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</si>
  <si>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</si>
  <si>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</si>
  <si>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</si>
  <si>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</si>
  <si>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</si>
  <si>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</si>
  <si>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</si>
  <si>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</si>
  <si>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</si>
  <si>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</si>
  <si>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</si>
  <si>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</si>
  <si>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</si>
  <si>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</si>
  <si>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</si>
  <si>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</si>
  <si>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</si>
  <si>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</si>
  <si>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</si>
  <si>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</si>
  <si>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</si>
  <si>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</si>
  <si>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</si>
  <si>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</si>
  <si>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</si>
  <si>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</si>
  <si>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</si>
  <si>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</si>
  <si>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</si>
  <si>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</si>
  <si>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</si>
  <si>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</si>
  <si>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</si>
  <si>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</si>
  <si>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</si>
  <si>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</si>
  <si>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</si>
  <si>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</si>
  <si>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</si>
  <si>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</si>
  <si>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</si>
  <si>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</si>
  <si>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</si>
  <si>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</si>
  <si>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</si>
  <si>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</si>
  <si>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</si>
  <si>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</si>
  <si>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</si>
  <si>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</si>
  <si>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</si>
  <si>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</si>
  <si>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</si>
  <si>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</si>
  <si>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</si>
  <si>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</si>
  <si>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</si>
  <si>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</si>
  <si>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</si>
  <si>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</si>
  <si>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</si>
  <si>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</si>
  <si>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</si>
  <si>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</si>
  <si>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</si>
  <si>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</si>
  <si>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</si>
  <si>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</si>
  <si>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</si>
  <si>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</si>
  <si>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</si>
  <si>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</si>
  <si>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</si>
  <si>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</si>
  <si>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</si>
  <si>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</si>
  <si>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</si>
  <si>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</si>
  <si>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</si>
  <si>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</si>
  <si>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</si>
  <si>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</si>
  <si>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</si>
  <si>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</si>
  <si>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</si>
  <si>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</si>
  <si>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</si>
  <si>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</si>
  <si>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</si>
  <si>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</si>
  <si>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</si>
  <si>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</si>
  <si>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</si>
  <si>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</si>
  <si>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</si>
  <si>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</si>
  <si>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</si>
  <si>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</si>
  <si>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</si>
  <si>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</si>
  <si>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</si>
  <si>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</si>
  <si>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</si>
  <si>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</si>
  <si>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</si>
  <si>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</si>
  <si>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</si>
  <si>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</si>
  <si>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</si>
  <si>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</si>
  <si>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</si>
  <si>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</si>
  <si>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</si>
  <si>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</si>
  <si>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</si>
  <si>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</si>
  <si>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</si>
  <si>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</si>
  <si>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</si>
  <si>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</si>
  <si>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</si>
  <si>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</si>
  <si>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</si>
  <si>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</si>
  <si>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</si>
  <si>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</si>
  <si>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</si>
  <si>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</si>
  <si>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</si>
  <si>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</si>
  <si>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</si>
  <si>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</si>
  <si>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</si>
  <si>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</si>
  <si>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</si>
  <si>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</si>
  <si>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</si>
  <si>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</si>
  <si>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</si>
  <si>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</si>
  <si>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</si>
  <si>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</si>
  <si>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</si>
  <si>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</si>
  <si>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</si>
  <si>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</si>
  <si>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</si>
  <si>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</si>
  <si>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</si>
  <si>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</si>
  <si>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</si>
  <si>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</si>
  <si>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</si>
  <si>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</si>
  <si>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</si>
  <si>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</si>
  <si>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</si>
  <si>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</si>
  <si>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</si>
  <si>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</si>
  <si>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</si>
  <si>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</si>
  <si>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</si>
  <si>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</si>
  <si>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</si>
  <si>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</si>
  <si>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</si>
  <si>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</si>
  <si>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</si>
  <si>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</si>
  <si>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</si>
  <si>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</si>
  <si>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</si>
  <si>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</si>
  <si>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</si>
  <si>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</si>
  <si>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</si>
  <si>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</si>
  <si>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</si>
  <si>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</si>
  <si>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</si>
  <si>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</si>
  <si>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</si>
  <si>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</si>
  <si>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</si>
  <si>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</si>
  <si>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</si>
  <si>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</si>
  <si>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</si>
  <si>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</si>
  <si>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</si>
  <si>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</si>
  <si>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</si>
  <si>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</si>
  <si>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</si>
  <si>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</si>
  <si>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</si>
  <si>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</si>
  <si>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</si>
  <si>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</si>
  <si>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</si>
  <si>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</si>
  <si>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</si>
  <si>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</si>
  <si>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</si>
  <si>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</si>
  <si>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</si>
  <si>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</si>
  <si>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</si>
  <si>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</si>
  <si>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</si>
  <si>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</si>
  <si>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</si>
  <si>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</si>
  <si>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</si>
  <si>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</si>
  <si>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</si>
  <si>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</si>
  <si>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</si>
  <si>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</si>
  <si>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</si>
  <si>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</si>
  <si>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</si>
  <si>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</si>
  <si>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</si>
  <si>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</si>
  <si>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</si>
  <si>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</si>
  <si>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</si>
  <si>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</si>
  <si>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</si>
  <si>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</si>
  <si>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</si>
  <si>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</si>
  <si>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</si>
  <si>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</si>
  <si>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</si>
  <si>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</si>
  <si>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</si>
  <si>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</si>
  <si>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</si>
  <si>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</si>
  <si>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</si>
  <si>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</si>
  <si>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</si>
  <si>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</si>
  <si>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</si>
  <si>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</si>
  <si>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</si>
  <si>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</si>
  <si>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</si>
  <si>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</si>
  <si>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</si>
  <si>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</si>
  <si>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</si>
  <si>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</si>
  <si>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</si>
  <si>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</si>
  <si>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</si>
  <si>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</si>
  <si>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</si>
  <si>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</si>
  <si>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</si>
  <si>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</si>
  <si>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</si>
  <si>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</si>
  <si>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</si>
  <si>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</si>
  <si>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</si>
  <si>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</si>
  <si>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</si>
  <si>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</si>
  <si>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</si>
  <si>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</si>
  <si>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</si>
  <si>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</si>
  <si>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</si>
  <si>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</si>
  <si>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</si>
  <si>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</si>
  <si>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</si>
  <si>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</si>
  <si>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</si>
  <si>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</si>
  <si>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</si>
  <si>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</si>
  <si>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</si>
  <si>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</si>
  <si>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</si>
  <si>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</si>
  <si>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</si>
  <si>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</si>
  <si>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</si>
  <si>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</si>
  <si>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</si>
  <si>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</si>
  <si>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</si>
  <si>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</si>
  <si>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</si>
  <si>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</si>
  <si>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</si>
  <si>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</si>
  <si>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</si>
  <si>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</si>
  <si>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</si>
  <si>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</si>
  <si>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</si>
  <si>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</si>
  <si>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</si>
  <si>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</si>
  <si>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</si>
  <si>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</si>
  <si>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</si>
  <si>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</si>
  <si>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</si>
  <si>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</si>
  <si>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</si>
  <si>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</si>
  <si>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</si>
  <si>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</si>
  <si>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</si>
  <si>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</si>
  <si>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</si>
  <si>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</si>
  <si>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</si>
  <si>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</si>
  <si>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</si>
  <si>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</si>
  <si>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</si>
  <si>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</si>
  <si>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</si>
  <si>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</si>
  <si>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</si>
  <si>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</si>
  <si>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</si>
  <si>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</si>
  <si>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</si>
  <si>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</si>
  <si>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</si>
  <si>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</si>
  <si>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</si>
  <si>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</si>
  <si>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</si>
  <si>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</si>
  <si>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</si>
  <si>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</si>
  <si>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</si>
  <si>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</si>
  <si>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</si>
  <si>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</si>
  <si>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</si>
  <si>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</si>
  <si>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</si>
  <si>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</si>
  <si>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</si>
  <si>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</si>
  <si>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</si>
  <si>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</si>
  <si>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</si>
  <si>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</si>
  <si>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</si>
  <si>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</si>
  <si>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</si>
  <si>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</si>
  <si>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</si>
  <si>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</si>
  <si>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</si>
  <si>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</si>
  <si>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</si>
  <si>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</si>
  <si>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</si>
  <si>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</si>
  <si>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</si>
  <si>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</si>
  <si>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</si>
  <si>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</si>
  <si>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</si>
  <si>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</si>
  <si>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</si>
  <si>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</si>
  <si>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</si>
  <si>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</si>
  <si>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</si>
  <si>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</si>
  <si>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</si>
  <si>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</si>
  <si>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</si>
  <si>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</si>
  <si>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</si>
  <si>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</si>
  <si>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</si>
  <si>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</si>
  <si>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</si>
  <si>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</si>
  <si>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</si>
  <si>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</si>
  <si>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</si>
  <si>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</si>
  <si>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</si>
  <si>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</si>
  <si>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</si>
  <si>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</si>
  <si>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</si>
  <si>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</si>
  <si>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</si>
  <si>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</si>
  <si>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</si>
  <si>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</si>
  <si>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</si>
  <si>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</si>
  <si>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</si>
  <si>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</si>
  <si>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</si>
  <si>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</si>
  <si>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</si>
  <si>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</si>
  <si>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</si>
  <si>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</si>
  <si>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</si>
  <si>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</si>
  <si>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</si>
  <si>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</si>
  <si>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</si>
  <si>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</si>
  <si>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</si>
  <si>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</si>
  <si>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</si>
  <si>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</si>
  <si>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</si>
  <si>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</si>
  <si>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</si>
  <si>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</si>
  <si>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</si>
  <si>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</si>
  <si>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</si>
  <si>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</si>
  <si>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</si>
  <si>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</si>
  <si>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</si>
  <si>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</si>
  <si>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</si>
  <si>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</si>
  <si>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</si>
  <si>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</si>
  <si>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</si>
  <si>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</si>
  <si>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</si>
  <si>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</si>
  <si>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</si>
  <si>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</si>
  <si>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</si>
  <si>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</si>
  <si>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</si>
  <si>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</si>
  <si>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</si>
  <si>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</si>
  <si>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</si>
  <si>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</si>
  <si>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</si>
  <si>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</si>
  <si>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</si>
  <si>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</si>
  <si>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</si>
  <si>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</si>
  <si>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</si>
  <si>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</si>
  <si>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</si>
  <si>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</si>
  <si>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</si>
  <si>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</si>
  <si>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</si>
  <si>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</si>
  <si>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</si>
  <si>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</si>
  <si>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</si>
  <si>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</si>
  <si>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</si>
  <si>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</si>
  <si>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</si>
  <si>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</si>
  <si>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</si>
  <si>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</si>
  <si>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</si>
  <si>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</si>
  <si>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</si>
  <si>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</si>
  <si>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</si>
  <si>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</si>
  <si>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</si>
  <si>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</si>
  <si>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</si>
  <si>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</si>
  <si>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</si>
  <si>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</si>
  <si>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</si>
  <si>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</si>
  <si>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</si>
  <si>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</si>
  <si>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</si>
  <si>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</si>
  <si>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</si>
  <si>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</si>
  <si>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</si>
  <si>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</si>
  <si>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</si>
  <si>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</si>
  <si>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</si>
  <si>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</si>
  <si>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</si>
  <si>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</si>
  <si>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</si>
  <si>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</si>
  <si>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</si>
  <si>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</si>
  <si>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</si>
  <si>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</si>
  <si>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</si>
  <si>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</si>
  <si>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</si>
  <si>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</si>
  <si>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</si>
  <si>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</si>
  <si>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</si>
  <si>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</si>
  <si>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</si>
  <si>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</si>
  <si>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</si>
  <si>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</si>
  <si>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</si>
  <si>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</si>
  <si>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</si>
  <si>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</si>
  <si>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</si>
  <si>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</si>
  <si>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</si>
  <si>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</si>
  <si>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</si>
  <si>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</si>
  <si>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</si>
  <si>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</si>
  <si>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</si>
  <si>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</si>
  <si>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</si>
  <si>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</si>
  <si>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</si>
  <si>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</si>
  <si>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</si>
  <si>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</si>
  <si>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</si>
  <si>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</si>
  <si>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</si>
  <si>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</si>
  <si>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</si>
  <si>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</si>
  <si>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</si>
  <si>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</si>
  <si>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</si>
  <si>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</si>
  <si>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</si>
  <si>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</si>
  <si>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</si>
  <si>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</si>
  <si>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</si>
  <si>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</si>
  <si>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</si>
  <si>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</si>
  <si>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</si>
  <si>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</si>
  <si>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</si>
  <si>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</si>
  <si>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</si>
  <si>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</si>
  <si>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</si>
  <si>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</si>
  <si>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</si>
  <si>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</si>
  <si>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</si>
  <si>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</si>
  <si>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</si>
  <si>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</si>
  <si>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</si>
  <si>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</si>
  <si>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</si>
  <si>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</si>
  <si>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</si>
  <si>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</si>
  <si>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</si>
  <si>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</si>
  <si>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</si>
  <si>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</si>
  <si>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</si>
  <si>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</si>
  <si>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</si>
  <si>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</si>
  <si>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</si>
  <si>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</si>
  <si>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</si>
  <si>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</si>
  <si>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</si>
  <si>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</si>
  <si>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</si>
  <si>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</si>
  <si>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</si>
  <si>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</si>
  <si>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</si>
  <si>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</si>
  <si>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</si>
  <si>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</si>
  <si>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</si>
  <si>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</si>
  <si>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</si>
  <si>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</si>
  <si>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</si>
  <si>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</si>
  <si>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</si>
  <si>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</si>
  <si>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</si>
  <si>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</si>
  <si>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</si>
  <si>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</si>
  <si>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</si>
  <si>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</si>
  <si>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</si>
  <si>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</si>
  <si>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</si>
  <si>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</si>
  <si>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</si>
  <si>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</si>
  <si>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</si>
  <si>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</si>
  <si>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</si>
  <si>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</si>
  <si>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</si>
  <si>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</si>
  <si>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</si>
  <si>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</si>
  <si>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</si>
  <si>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</si>
  <si>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</si>
  <si>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</si>
  <si>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</si>
  <si>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</si>
  <si>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</si>
  <si>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</si>
  <si>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</si>
  <si>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</si>
  <si>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</si>
  <si>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</si>
  <si>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</si>
  <si>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</si>
  <si>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</si>
  <si>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</si>
  <si>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</si>
  <si>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</si>
  <si>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</si>
  <si>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</si>
  <si>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</si>
  <si>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</si>
  <si>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</si>
  <si>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</si>
  <si>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</si>
  <si>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</si>
  <si>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</si>
  <si>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</si>
  <si>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</si>
  <si>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</si>
  <si>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</si>
  <si>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</si>
  <si>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</si>
  <si>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</si>
  <si>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</si>
  <si>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</si>
  <si>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</si>
  <si>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</si>
  <si>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</si>
  <si>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</si>
  <si>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</si>
  <si>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</si>
  <si>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</si>
  <si>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</si>
  <si>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</si>
  <si>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</si>
  <si>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</si>
  <si>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</si>
  <si>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</si>
  <si>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</si>
  <si>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</si>
  <si>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</si>
  <si>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</si>
  <si>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</si>
  <si>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</si>
  <si>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</si>
  <si>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</si>
  <si>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</si>
  <si>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</si>
  <si>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</si>
  <si>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</si>
  <si>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</si>
  <si>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</si>
  <si>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</si>
  <si>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</si>
  <si>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</si>
  <si>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</si>
  <si>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</si>
  <si>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</si>
  <si>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</si>
  <si>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</si>
  <si>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</si>
  <si>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</si>
  <si>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</si>
  <si>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</si>
  <si>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</si>
  <si>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</si>
  <si>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</si>
  <si>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</si>
  <si>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</si>
  <si>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</si>
  <si>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</si>
  <si>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</si>
  <si>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</si>
  <si>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</si>
  <si>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</si>
  <si>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</si>
  <si>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</si>
  <si>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</si>
  <si>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</si>
  <si>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</si>
  <si>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</si>
  <si>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</si>
  <si>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</si>
  <si>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</si>
  <si>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</si>
  <si>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</si>
  <si>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</si>
  <si>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</si>
  <si>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</si>
  <si>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</si>
  <si>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</si>
  <si>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</si>
  <si>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</si>
  <si>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</si>
  <si>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</si>
  <si>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</si>
  <si>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</si>
  <si>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</si>
  <si>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</si>
  <si>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</si>
  <si>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</si>
  <si>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</si>
  <si>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</si>
  <si>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</si>
  <si>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</si>
  <si>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</si>
  <si>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</si>
  <si>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</si>
  <si>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</si>
  <si>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</si>
  <si>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</si>
  <si>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</si>
  <si>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</si>
  <si>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</si>
  <si>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</si>
  <si>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</si>
  <si>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</si>
  <si>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</si>
  <si>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</si>
  <si>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</si>
  <si>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</si>
  <si>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</si>
  <si>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</si>
  <si>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</si>
  <si>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</si>
  <si>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</si>
  <si>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</si>
  <si>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</si>
  <si>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</si>
  <si>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</si>
  <si>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</si>
  <si>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</si>
  <si>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</si>
  <si>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</si>
  <si>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</si>
  <si>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</si>
  <si>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</si>
  <si>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</si>
  <si>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</si>
  <si>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</si>
  <si>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</si>
  <si>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</si>
  <si>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</si>
  <si>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</si>
  <si>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</si>
  <si>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</si>
  <si>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</si>
  <si>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</si>
  <si>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</si>
  <si>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</si>
  <si>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</si>
  <si>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</si>
  <si>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</si>
  <si>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</si>
  <si>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</si>
  <si>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</si>
  <si>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</si>
  <si>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</si>
  <si>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</si>
  <si>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</si>
  <si>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</si>
  <si>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</si>
  <si>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</si>
  <si>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</si>
  <si>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</si>
  <si>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</si>
  <si>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</si>
  <si>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</si>
  <si>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</si>
  <si>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</si>
  <si>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</si>
  <si>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</si>
  <si>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</si>
  <si>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</si>
  <si>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</si>
  <si>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</si>
  <si>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</si>
  <si>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</si>
  <si>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</si>
  <si>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</si>
  <si>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</si>
  <si>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</si>
  <si>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</si>
  <si>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</si>
  <si>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</si>
  <si>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</si>
  <si>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</si>
  <si>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</si>
  <si>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</si>
  <si>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</si>
  <si>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</si>
  <si>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</si>
  <si>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</si>
  <si>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</si>
  <si>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</si>
  <si>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</si>
  <si>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</si>
  <si>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</si>
  <si>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</si>
  <si>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</si>
  <si>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</si>
  <si>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</si>
  <si>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</si>
  <si>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</si>
  <si>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</si>
  <si>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</si>
  <si>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</si>
  <si>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</si>
  <si>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</si>
  <si>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</si>
  <si>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</si>
  <si>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</si>
  <si>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</si>
  <si>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</si>
  <si>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</si>
  <si>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</si>
  <si>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</si>
  <si>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</si>
  <si>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</si>
  <si>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</si>
  <si>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</si>
  <si>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</si>
  <si>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</si>
  <si>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</si>
  <si>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</si>
  <si>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</si>
  <si>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</si>
  <si>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</si>
  <si>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</si>
  <si>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</si>
  <si>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</si>
  <si>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</si>
  <si>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</si>
  <si>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</si>
  <si>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</si>
  <si>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</si>
  <si>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</si>
  <si>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</si>
  <si>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</si>
  <si>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</si>
  <si>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</si>
  <si>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</si>
  <si>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</si>
  <si>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</si>
  <si>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</si>
  <si>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</si>
  <si>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</si>
  <si>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</si>
  <si>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</si>
  <si>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</si>
  <si>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</si>
  <si>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</si>
  <si>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</si>
  <si>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</si>
  <si>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</si>
  <si>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</si>
  <si>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</si>
  <si>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</si>
  <si>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</si>
  <si>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</si>
  <si>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</si>
  <si>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</si>
  <si>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</si>
  <si>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</si>
  <si>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</si>
  <si>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</si>
  <si>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</si>
  <si>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</si>
  <si>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</si>
  <si>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</si>
  <si>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</si>
  <si>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</si>
  <si>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</si>
  <si>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</si>
  <si>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</si>
  <si>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</si>
  <si>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</si>
  <si>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</si>
  <si>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</si>
  <si>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</si>
  <si>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</si>
  <si>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</si>
  <si>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</si>
  <si>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</si>
  <si>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</si>
  <si>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</si>
  <si>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</si>
  <si>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</si>
  <si>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</si>
  <si>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</si>
  <si>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</si>
  <si>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</si>
  <si>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</si>
  <si>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</si>
  <si>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</si>
  <si>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</si>
  <si>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</si>
  <si>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</si>
  <si>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</si>
  <si>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</si>
  <si>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</si>
  <si>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</si>
  <si>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</si>
  <si>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</si>
  <si>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</si>
  <si>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</si>
  <si>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</si>
  <si>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</si>
  <si>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</si>
  <si>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</si>
  <si>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</si>
  <si>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</si>
  <si>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</si>
  <si>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</si>
  <si>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</si>
  <si>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</si>
  <si>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</si>
  <si>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</si>
  <si>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</si>
  <si>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</si>
  <si>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</si>
  <si>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</si>
  <si>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</si>
  <si>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</si>
  <si>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</si>
  <si>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</si>
  <si>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</si>
  <si>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</si>
  <si>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</si>
  <si>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</si>
  <si>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</si>
  <si>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</si>
  <si>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</si>
  <si>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</si>
  <si>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</si>
  <si>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</si>
  <si>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</si>
  <si>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</si>
  <si>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</si>
  <si>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</si>
  <si>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</si>
  <si>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</si>
  <si>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</si>
  <si>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</si>
  <si>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</si>
  <si>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</si>
  <si>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</si>
  <si>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</si>
  <si>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</si>
  <si>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</si>
  <si>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</si>
  <si>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</si>
  <si>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</si>
  <si>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</si>
  <si>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</si>
  <si>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</si>
  <si>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</si>
  <si>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</si>
  <si>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</si>
  <si>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</si>
  <si>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</si>
  <si>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</si>
  <si>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</si>
  <si>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</si>
  <si>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</si>
  <si>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</si>
  <si>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</si>
  <si>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</si>
  <si>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</si>
  <si>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</si>
  <si>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</si>
  <si>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</si>
  <si>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</si>
  <si>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</si>
  <si>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</si>
  <si>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</si>
  <si>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</si>
  <si>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</si>
  <si>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</si>
  <si>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</si>
  <si>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</si>
  <si>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</si>
  <si>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</si>
  <si>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</si>
  <si>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</si>
  <si>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</si>
  <si>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</si>
  <si>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</si>
  <si>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</si>
  <si>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</si>
  <si>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</si>
  <si>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</si>
  <si>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</si>
  <si>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</si>
  <si>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</si>
  <si>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</si>
  <si>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</si>
  <si>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</si>
  <si>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</si>
  <si>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</si>
  <si>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</si>
  <si>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</si>
  <si>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</si>
  <si>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</si>
  <si>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</si>
  <si>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</si>
  <si>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</si>
  <si>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</si>
  <si>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</si>
  <si>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</si>
  <si>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</si>
  <si>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</si>
  <si>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</si>
  <si>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</si>
  <si>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</si>
  <si>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</si>
  <si>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</si>
  <si>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</si>
  <si>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</si>
  <si>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</si>
  <si>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</si>
  <si>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</si>
  <si>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</si>
  <si>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</si>
  <si>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</si>
  <si>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</si>
  <si>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</si>
  <si>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</si>
  <si>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</si>
  <si>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</si>
  <si>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</si>
  <si>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</si>
  <si>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</si>
  <si>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</si>
  <si>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</si>
  <si>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</si>
  <si>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</si>
  <si>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</si>
  <si>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</si>
  <si>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</si>
  <si>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</si>
  <si>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</si>
  <si>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</si>
  <si>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</si>
  <si>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</si>
  <si>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</si>
  <si>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</si>
  <si>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</si>
  <si>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</si>
  <si>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</si>
  <si>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</si>
  <si>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</si>
  <si>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</si>
  <si>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</si>
  <si>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</si>
  <si>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</si>
  <si>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</si>
  <si>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</si>
  <si>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</si>
  <si>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</si>
  <si>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</si>
  <si>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</si>
  <si>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</si>
  <si>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</si>
  <si>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</si>
  <si>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</si>
  <si>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</si>
  <si>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</si>
  <si>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</si>
  <si>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</si>
  <si>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</si>
  <si>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</si>
  <si>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</si>
  <si>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</si>
  <si>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</si>
  <si>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</si>
  <si>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</si>
  <si>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</si>
  <si>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</si>
  <si>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</si>
  <si>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</si>
  <si>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</si>
  <si>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</si>
  <si>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</si>
  <si>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</si>
  <si>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</si>
  <si>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</si>
  <si>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</si>
  <si>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</si>
  <si>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</si>
  <si>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</si>
  <si>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</si>
  <si>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</si>
  <si>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</si>
  <si>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</si>
  <si>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</si>
  <si>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</si>
  <si>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</si>
  <si>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</si>
  <si>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</si>
  <si>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</si>
  <si>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</si>
  <si>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</si>
  <si>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</si>
  <si>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</si>
  <si>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</si>
  <si>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</si>
  <si>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</si>
  <si>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</si>
  <si>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</si>
  <si>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</si>
  <si>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</si>
  <si>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</si>
  <si>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</si>
  <si>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</si>
  <si>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</si>
  <si>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</si>
  <si>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</si>
  <si>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</si>
  <si>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</si>
  <si>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</si>
  <si>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</si>
  <si>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</si>
  <si>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</si>
  <si>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</si>
  <si>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</si>
  <si>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</si>
  <si>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</si>
  <si>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</si>
  <si>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</si>
  <si>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</si>
  <si>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</si>
  <si>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</si>
  <si>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</si>
  <si>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</si>
  <si>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</si>
  <si>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</si>
  <si>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</si>
  <si>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</si>
  <si>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</si>
  <si>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</si>
  <si>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</si>
  <si>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</si>
  <si>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</si>
  <si>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</si>
  <si>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</si>
  <si>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</si>
  <si>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</si>
  <si>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</si>
  <si>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</si>
  <si>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</si>
  <si>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</si>
  <si>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</si>
  <si>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</si>
  <si>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</si>
  <si>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</si>
  <si>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</si>
  <si>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</si>
  <si>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</si>
  <si>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</si>
  <si>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</si>
  <si>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</si>
  <si>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</si>
  <si>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</si>
  <si>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</si>
  <si>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</si>
  <si>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</si>
  <si>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</si>
  <si>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</si>
  <si>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</si>
  <si>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</si>
  <si>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</si>
  <si>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</si>
  <si>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</si>
  <si>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</si>
  <si>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</si>
  <si>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</si>
  <si>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</si>
  <si>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</si>
  <si>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</si>
  <si>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</si>
  <si>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</si>
  <si>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</si>
  <si>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</si>
  <si>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</si>
  <si>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</si>
  <si>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</si>
  <si>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</si>
  <si>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</si>
  <si>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</si>
  <si>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</si>
  <si>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</si>
  <si>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</si>
  <si>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</si>
  <si>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</si>
  <si>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</si>
  <si>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</si>
  <si>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</si>
  <si>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</si>
  <si>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</si>
  <si>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</si>
  <si>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</si>
  <si>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</si>
  <si>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</si>
  <si>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</si>
  <si>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</si>
  <si>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</si>
  <si>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</si>
  <si>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</si>
  <si>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</si>
  <si>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</si>
  <si>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</si>
  <si>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</si>
  <si>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</si>
  <si>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</si>
  <si>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</si>
  <si>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</si>
  <si>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</si>
  <si>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</si>
  <si>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</si>
  <si>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</si>
  <si>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</si>
  <si>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</si>
  <si>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</si>
  <si>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</si>
  <si>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</si>
  <si>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</si>
  <si>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</si>
  <si>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</si>
  <si>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</si>
  <si>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</si>
  <si>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</si>
  <si>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</si>
  <si>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</si>
  <si>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</si>
  <si>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</si>
  <si>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</si>
  <si>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</si>
  <si>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</si>
  <si>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</si>
  <si>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</si>
  <si>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</si>
  <si>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</si>
  <si>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</si>
  <si>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</si>
  <si>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</si>
  <si>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</si>
  <si>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</si>
  <si>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</si>
  <si>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</si>
  <si>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</si>
  <si>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</si>
  <si>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</si>
  <si>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</si>
  <si>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</si>
  <si>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</si>
  <si>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</si>
  <si>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</si>
  <si>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</si>
  <si>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</si>
  <si>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</si>
  <si>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</si>
  <si>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</si>
  <si>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</si>
  <si>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</si>
  <si>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</si>
  <si>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</si>
  <si>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</si>
  <si>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</si>
  <si>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</si>
  <si>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</si>
  <si>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</si>
  <si>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</si>
  <si>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</si>
  <si>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</si>
  <si>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</si>
  <si>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</si>
  <si>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</si>
  <si>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</si>
  <si>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</si>
  <si>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</si>
  <si>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</si>
  <si>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</si>
  <si>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</si>
  <si>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</si>
  <si>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</si>
  <si>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</si>
  <si>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</si>
  <si>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</si>
  <si>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</si>
  <si>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</si>
  <si>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</si>
  <si>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</si>
  <si>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</si>
  <si>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</si>
  <si>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</si>
  <si>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</si>
  <si>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</si>
  <si>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</si>
  <si>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</si>
  <si>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</si>
  <si>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</si>
  <si>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</si>
  <si>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</si>
  <si>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</si>
  <si>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</si>
  <si>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</si>
  <si>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</si>
  <si>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</si>
  <si>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</si>
  <si>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</si>
  <si>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</si>
  <si>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</si>
  <si>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</si>
  <si>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</si>
  <si>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</si>
  <si>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</si>
  <si>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</si>
  <si>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</si>
  <si>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</si>
  <si>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</si>
  <si>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</si>
  <si>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</si>
  <si>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</si>
  <si>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</si>
  <si>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</si>
  <si>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</si>
  <si>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</si>
  <si>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</si>
  <si>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</si>
  <si>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</si>
  <si>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</si>
  <si>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</si>
  <si>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</si>
  <si>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</si>
  <si>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</si>
  <si>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</si>
  <si>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</si>
  <si>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</si>
  <si>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</si>
  <si>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</si>
  <si>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</si>
  <si>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</si>
  <si>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</si>
  <si>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</si>
  <si>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</si>
  <si>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</si>
  <si>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</si>
  <si>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</si>
  <si>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</si>
  <si>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</si>
  <si>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</si>
  <si>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</si>
  <si>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</si>
  <si>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</si>
  <si>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</si>
  <si>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</si>
  <si>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</si>
  <si>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</si>
  <si>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</si>
  <si>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</si>
  <si>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</si>
  <si>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</si>
  <si>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</si>
  <si>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</si>
  <si>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</si>
  <si>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</si>
  <si>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</si>
  <si>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</si>
  <si>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</si>
  <si>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</si>
  <si>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</si>
  <si>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</si>
  <si>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</si>
  <si>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</si>
  <si>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</si>
  <si>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</si>
  <si>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</si>
  <si>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</si>
  <si>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</si>
  <si>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</si>
  <si>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</si>
  <si>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</si>
  <si>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</si>
  <si>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</si>
  <si>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</si>
  <si>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</si>
  <si>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</si>
  <si>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</si>
  <si>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</si>
  <si>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</si>
  <si>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</si>
  <si>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</si>
  <si>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</si>
  <si>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</si>
  <si>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</si>
  <si>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</si>
  <si>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</si>
  <si>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</si>
  <si>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</si>
  <si>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</si>
  <si>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</si>
  <si>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</si>
  <si>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</si>
  <si>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</si>
  <si>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</si>
  <si>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</si>
  <si>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</si>
  <si>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</si>
  <si>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</si>
  <si>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</si>
  <si>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</si>
  <si>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</si>
  <si>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</si>
  <si>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</si>
  <si>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</si>
  <si>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</si>
  <si>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</si>
  <si>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</si>
  <si>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</si>
  <si>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</si>
  <si>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</si>
  <si>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</si>
  <si>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</si>
  <si>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</si>
  <si>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</si>
  <si>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</si>
  <si>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</si>
  <si>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</si>
  <si>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</si>
  <si>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</si>
  <si>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</si>
  <si>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</si>
  <si>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</si>
  <si>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</si>
  <si>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</si>
  <si>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</si>
  <si>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</si>
  <si>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</si>
  <si>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</si>
  <si>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</si>
  <si>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</si>
  <si>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</si>
  <si>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</si>
  <si>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</si>
  <si>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</si>
  <si>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</si>
  <si>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</si>
  <si>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</si>
  <si>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</si>
  <si>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</si>
  <si>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</si>
  <si>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</si>
  <si>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</si>
  <si>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</si>
  <si>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</si>
  <si>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</si>
  <si>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</si>
  <si>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</si>
  <si>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</si>
  <si>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</si>
  <si>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</si>
  <si>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</si>
  <si>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</si>
  <si>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</si>
  <si>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</si>
  <si>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</si>
  <si>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</si>
  <si>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</si>
  <si>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</si>
  <si>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</si>
  <si>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</si>
  <si>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</si>
  <si>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</si>
  <si>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</si>
  <si>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</si>
  <si>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</si>
  <si>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</si>
  <si>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</si>
  <si>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</si>
  <si>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</si>
  <si>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</si>
  <si>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</si>
  <si>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</si>
  <si>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</si>
  <si>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</si>
  <si>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</si>
  <si>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</si>
  <si>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</si>
  <si>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</si>
  <si>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</si>
  <si>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</si>
  <si>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</si>
  <si>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</si>
  <si>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</si>
  <si>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</si>
  <si>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</si>
  <si>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</si>
  <si>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</si>
  <si>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</si>
  <si>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</si>
  <si>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</si>
  <si>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</si>
  <si>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</si>
  <si>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</si>
  <si>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</si>
  <si>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</si>
  <si>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</si>
  <si>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</si>
  <si>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</si>
  <si>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</si>
  <si>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</si>
  <si>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</si>
  <si>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</si>
  <si>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</si>
  <si>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</si>
  <si>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</si>
  <si>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</si>
  <si>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</si>
  <si>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</si>
  <si>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</si>
  <si>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</si>
  <si>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</si>
  <si>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</si>
  <si>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</si>
  <si>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</si>
  <si>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</si>
  <si>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</si>
  <si>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</si>
  <si>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</si>
  <si>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</si>
  <si>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</si>
  <si>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</si>
  <si>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</si>
  <si>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</si>
  <si>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</si>
  <si>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</si>
  <si>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</si>
  <si>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</si>
  <si>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</si>
  <si>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</si>
  <si>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</si>
  <si>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</si>
  <si>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</si>
  <si>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</si>
  <si>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</si>
  <si>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</si>
  <si>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</si>
  <si>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</si>
  <si>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</si>
  <si>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</si>
  <si>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</si>
  <si>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</si>
  <si>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</si>
  <si>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</si>
  <si>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</si>
  <si>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</si>
  <si>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</si>
  <si>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</si>
  <si>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</si>
  <si>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</si>
  <si>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</si>
  <si>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</si>
  <si>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</si>
  <si>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</si>
  <si>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</si>
  <si>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</si>
  <si>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</si>
  <si>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</si>
  <si>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</si>
  <si>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</si>
  <si>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</si>
  <si>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</si>
  <si>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</si>
  <si>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</si>
  <si>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</si>
  <si>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</si>
  <si>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</si>
  <si>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</si>
  <si>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</si>
  <si>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</si>
  <si>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</si>
  <si>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</si>
  <si>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</si>
  <si>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</si>
  <si>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</si>
  <si>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</si>
  <si>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</si>
  <si>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</si>
  <si>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</si>
  <si>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</si>
  <si>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</si>
  <si>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</si>
  <si>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</si>
  <si>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</si>
  <si>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</si>
  <si>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</si>
  <si>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</si>
  <si>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</si>
  <si>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</si>
  <si>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</si>
  <si>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</si>
  <si>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</si>
  <si>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</si>
  <si>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</si>
  <si>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</si>
  <si>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</si>
  <si>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</si>
  <si>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</si>
  <si>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</si>
  <si>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</si>
  <si>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</si>
  <si>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</si>
  <si>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</si>
  <si>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</si>
  <si>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</si>
  <si>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</si>
  <si>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</si>
  <si>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</si>
  <si>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</si>
  <si>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</si>
  <si>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</si>
  <si>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</si>
  <si>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</si>
  <si>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</si>
  <si>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</si>
  <si>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</si>
  <si>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</si>
  <si>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</si>
  <si>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</si>
  <si>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</si>
  <si>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</si>
  <si>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</si>
  <si>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</si>
  <si>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</si>
  <si>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</si>
  <si>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</si>
  <si>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</si>
  <si>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</si>
  <si>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</si>
  <si>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</si>
  <si>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</si>
  <si>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</si>
  <si>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</si>
  <si>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</si>
  <si>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</si>
  <si>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</si>
  <si>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</si>
  <si>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</si>
  <si>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</si>
  <si>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</si>
  <si>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</si>
  <si>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</si>
  <si>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</si>
  <si>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</si>
  <si>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</si>
  <si>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</si>
  <si>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</si>
  <si>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</si>
  <si>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</si>
  <si>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</si>
  <si>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</si>
  <si>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</si>
  <si>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</si>
  <si>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</si>
  <si>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</si>
  <si>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</si>
  <si>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</si>
  <si>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</si>
  <si>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</si>
  <si>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</si>
  <si>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</si>
  <si>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</si>
  <si>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</si>
  <si>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</si>
  <si>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</si>
  <si>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</si>
  <si>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</si>
  <si>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</si>
  <si>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</si>
  <si>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</si>
  <si>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</si>
  <si>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</si>
  <si>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</si>
  <si>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</si>
  <si>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</si>
  <si>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</si>
  <si>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</si>
  <si>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</si>
  <si>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</si>
  <si>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</si>
  <si>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</si>
  <si>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</si>
  <si>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</si>
  <si>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</si>
  <si>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</si>
  <si>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</si>
  <si>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</si>
  <si>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</si>
  <si>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</si>
  <si>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</si>
  <si>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</si>
  <si>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</si>
  <si>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</si>
  <si>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</si>
  <si>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</si>
  <si>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</si>
  <si>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</si>
  <si>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</si>
  <si>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</si>
  <si>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</si>
  <si>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</si>
  <si>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</si>
  <si>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</si>
  <si>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</si>
  <si>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</si>
  <si>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</si>
  <si>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</si>
  <si>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</si>
  <si>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</si>
  <si>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</si>
  <si>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</si>
  <si>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</si>
  <si>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</si>
  <si>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</si>
  <si>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</si>
  <si>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</si>
  <si>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</si>
  <si>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</si>
  <si>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</si>
  <si>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</si>
  <si>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</si>
  <si>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</si>
  <si>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</si>
  <si>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</si>
  <si>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</si>
  <si>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</si>
  <si>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</si>
  <si>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</si>
  <si>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</si>
  <si>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</si>
  <si>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</si>
  <si>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</si>
  <si>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</si>
  <si>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</si>
  <si>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</si>
  <si>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</si>
  <si>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</si>
  <si>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</si>
  <si>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</si>
  <si>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</si>
  <si>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</si>
  <si>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</si>
  <si>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</si>
  <si>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</si>
  <si>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</si>
  <si>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</si>
  <si>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</si>
  <si>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</si>
  <si>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</si>
  <si>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</si>
  <si>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</si>
  <si>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</si>
  <si>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</si>
  <si>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</si>
  <si>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</si>
  <si>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</si>
  <si>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</si>
  <si>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</si>
  <si>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</si>
  <si>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</si>
  <si>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</si>
  <si>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</si>
  <si>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</si>
  <si>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</si>
  <si>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</si>
  <si>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</si>
  <si>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</si>
  <si>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</si>
  <si>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</si>
  <si>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</si>
  <si>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</si>
  <si>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</si>
  <si>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</si>
  <si>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</si>
  <si>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</si>
  <si>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</si>
  <si>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</si>
  <si>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</si>
  <si>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</si>
  <si>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</si>
  <si>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</si>
  <si>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</si>
  <si>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</si>
  <si>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</si>
  <si>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</si>
  <si>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</si>
  <si>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</si>
  <si>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</si>
  <si>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</si>
  <si>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</si>
  <si>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</si>
  <si>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</si>
  <si>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</si>
  <si>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</si>
  <si>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</si>
  <si>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</si>
  <si>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</si>
  <si>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</si>
  <si>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</si>
  <si>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</si>
  <si>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</si>
  <si>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</si>
  <si>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</si>
  <si>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</si>
  <si>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</si>
  <si>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</si>
  <si>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</si>
  <si>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</si>
  <si>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</si>
  <si>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</si>
  <si>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</si>
  <si>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</si>
  <si>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</si>
  <si>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</si>
  <si>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</si>
  <si>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</si>
  <si>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</si>
  <si>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</si>
  <si>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</si>
  <si>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</si>
  <si>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</si>
  <si>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</si>
  <si>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</si>
  <si>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</si>
  <si>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</si>
  <si>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</si>
  <si>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</si>
  <si>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</si>
  <si>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</si>
  <si>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</si>
  <si>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</si>
  <si>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</si>
  <si>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</si>
  <si>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</si>
  <si>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</si>
  <si>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</si>
  <si>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</si>
  <si>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</si>
  <si>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</si>
  <si>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</si>
  <si>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</si>
  <si>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</si>
  <si>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</si>
  <si>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</si>
  <si>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</si>
  <si>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</si>
  <si>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</si>
  <si>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</si>
  <si>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</si>
  <si>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</si>
  <si>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</si>
  <si>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</si>
  <si>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</si>
  <si>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</si>
  <si>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</si>
  <si>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</si>
  <si>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</si>
  <si>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</si>
  <si>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</si>
  <si>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</si>
  <si>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</si>
  <si>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</si>
  <si>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</si>
  <si>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</si>
  <si>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</si>
  <si>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</si>
  <si>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</si>
  <si>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</si>
  <si>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</si>
  <si>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</si>
  <si>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</si>
  <si>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</si>
  <si>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</si>
  <si>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</si>
  <si>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</si>
  <si>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</si>
  <si>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</si>
  <si>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</si>
  <si>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</si>
  <si>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</si>
  <si>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</si>
  <si>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</si>
  <si>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</si>
  <si>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</si>
  <si>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</si>
  <si>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</si>
  <si>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</si>
  <si>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</si>
  <si>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</si>
  <si>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</si>
  <si>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</si>
  <si>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</si>
  <si>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</si>
  <si>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</si>
  <si>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</si>
  <si>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</si>
  <si>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</si>
  <si>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</si>
  <si>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</si>
  <si>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</si>
  <si>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</si>
  <si>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</si>
  <si>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</si>
  <si>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</si>
  <si>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</si>
  <si>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</si>
  <si>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</si>
  <si>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</si>
  <si>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</si>
  <si>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</si>
  <si>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</si>
  <si>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</si>
  <si>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</si>
  <si>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</si>
  <si>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</si>
  <si>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</si>
  <si>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</si>
  <si>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</si>
  <si>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</si>
  <si>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</si>
  <si>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</si>
  <si>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</si>
  <si>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</si>
  <si>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</si>
  <si>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</si>
  <si>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</si>
  <si>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</si>
  <si>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</si>
  <si>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</si>
  <si>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</si>
  <si>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</si>
  <si>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</si>
  <si>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</si>
  <si>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</si>
  <si>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</si>
  <si>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</si>
  <si>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</si>
  <si>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</si>
  <si>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</si>
  <si>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</si>
  <si>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</si>
  <si>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</si>
  <si>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</si>
  <si>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</si>
  <si>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</si>
  <si>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</si>
  <si>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</si>
  <si>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</si>
  <si>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</si>
  <si>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</si>
  <si>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</si>
  <si>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</si>
  <si>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</si>
  <si>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</si>
  <si>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</si>
  <si>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</si>
  <si>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</si>
  <si>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</si>
  <si>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</si>
  <si>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</si>
  <si>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</si>
  <si>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</si>
  <si>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</si>
  <si>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</si>
  <si>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</si>
  <si>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</si>
  <si>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</si>
  <si>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</si>
  <si>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</si>
  <si>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</si>
  <si>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</si>
  <si>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</si>
  <si>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</si>
  <si>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</si>
  <si>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</si>
  <si>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</si>
  <si>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</si>
  <si>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</si>
  <si>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</si>
  <si>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</si>
  <si>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</si>
  <si>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</si>
  <si>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</si>
  <si>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</si>
  <si>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</si>
  <si>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</si>
  <si>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</si>
  <si>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</si>
  <si>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</si>
  <si>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</si>
  <si>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</si>
  <si>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</si>
  <si>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</si>
  <si>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</si>
  <si>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</si>
  <si>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</si>
  <si>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</si>
  <si>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</si>
  <si>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</si>
  <si>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</si>
  <si>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</si>
  <si>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</si>
  <si>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</si>
  <si>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</si>
  <si>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</si>
  <si>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</si>
  <si>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</si>
  <si>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</si>
  <si>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</si>
  <si>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</si>
  <si>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</si>
  <si>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</si>
  <si>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</si>
  <si>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</si>
  <si>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</si>
  <si>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</si>
  <si>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</si>
  <si>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</si>
  <si>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</si>
  <si>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</si>
  <si>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</si>
  <si>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</si>
  <si>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</si>
  <si>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</si>
  <si>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</si>
  <si>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</si>
  <si>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</si>
  <si>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</si>
  <si>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</si>
  <si>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</si>
  <si>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</si>
  <si>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</si>
  <si>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</si>
  <si>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</si>
  <si>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</si>
  <si>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</si>
  <si>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</si>
  <si>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</si>
  <si>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</si>
  <si>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</si>
  <si>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</si>
  <si>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</si>
  <si>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</si>
  <si>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</si>
  <si>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</si>
  <si>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</si>
  <si>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</si>
  <si>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</si>
  <si>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</si>
  <si>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</si>
  <si>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</si>
  <si>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</si>
  <si>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</si>
  <si>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</si>
  <si>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</si>
  <si>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</si>
  <si>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</si>
  <si>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</si>
  <si>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</si>
  <si>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</si>
  <si>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</si>
  <si>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</si>
  <si>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</si>
  <si>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</si>
  <si>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</si>
  <si>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</si>
  <si>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</si>
  <si>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</si>
  <si>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</si>
  <si>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</si>
  <si>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</si>
  <si>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</si>
  <si>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</si>
  <si>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</si>
  <si>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</si>
  <si>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</si>
  <si>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</si>
  <si>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</si>
  <si>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</si>
  <si>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</si>
  <si>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</si>
  <si>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</si>
  <si>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</si>
  <si>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</si>
  <si>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</si>
  <si>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</si>
  <si>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</si>
  <si>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</si>
  <si>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</si>
  <si>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</si>
  <si>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</si>
  <si>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</si>
  <si>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</si>
  <si>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</si>
  <si>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</si>
  <si>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</si>
  <si>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</si>
  <si>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</si>
  <si>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</si>
  <si>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</si>
  <si>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</si>
  <si>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</si>
  <si>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</si>
  <si>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</si>
  <si>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</si>
  <si>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</si>
  <si>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</si>
  <si>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</si>
  <si>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</si>
  <si>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</si>
  <si>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</si>
  <si>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</si>
  <si>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</si>
  <si>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</si>
  <si>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</si>
  <si>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</si>
  <si>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</si>
  <si>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</si>
  <si>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</si>
  <si>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</si>
  <si>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</si>
  <si>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</si>
  <si>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</si>
  <si>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</si>
  <si>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</si>
  <si>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</si>
  <si>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</si>
  <si>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</si>
  <si>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</si>
  <si>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</si>
  <si>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</si>
  <si>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</si>
  <si>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</si>
  <si>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</si>
  <si>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</si>
  <si>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</si>
  <si>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</si>
  <si>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</si>
  <si>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</si>
  <si>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</si>
  <si>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</si>
  <si>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</si>
  <si>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</si>
  <si>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</si>
  <si>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</si>
  <si>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</si>
  <si>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</si>
  <si>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</si>
  <si>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</si>
  <si>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</si>
  <si>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</si>
  <si>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</si>
  <si>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</si>
  <si>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</si>
  <si>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</si>
  <si>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</si>
  <si>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</si>
  <si>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</si>
  <si>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</si>
  <si>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</si>
  <si>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</si>
  <si>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</si>
  <si>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</si>
  <si>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</si>
  <si>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</si>
  <si>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</si>
  <si>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</si>
  <si>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</si>
  <si>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</si>
  <si>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</si>
  <si>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</si>
  <si>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</si>
  <si>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</si>
  <si>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</si>
  <si>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</si>
  <si>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</si>
  <si>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</si>
  <si>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</si>
  <si>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</si>
  <si>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</si>
  <si>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</si>
  <si>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</si>
  <si>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</si>
  <si>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</si>
  <si>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</si>
  <si>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</si>
  <si>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</si>
  <si>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</si>
  <si>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</si>
  <si>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</si>
  <si>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</si>
  <si>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</si>
  <si>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</si>
  <si>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</si>
  <si>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</si>
  <si>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</si>
  <si>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</si>
  <si>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</si>
  <si>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</si>
  <si>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</si>
  <si>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</si>
  <si>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</si>
  <si>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</si>
  <si>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</si>
  <si>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</si>
  <si>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</si>
  <si>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</si>
  <si>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</si>
  <si>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</si>
  <si>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</si>
  <si>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</si>
  <si>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</si>
  <si>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</si>
  <si>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</si>
  <si>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</si>
  <si>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</si>
  <si>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</si>
  <si>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</si>
  <si>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</si>
  <si>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</si>
  <si>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</si>
  <si>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</si>
  <si>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</si>
  <si>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</si>
  <si>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</si>
  <si>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</si>
  <si>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</si>
  <si>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</si>
  <si>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</si>
  <si>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</si>
  <si>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</si>
  <si>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</si>
  <si>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</si>
  <si>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</si>
  <si>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</si>
  <si>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</si>
  <si>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</si>
  <si>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</si>
  <si>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</si>
  <si>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</si>
  <si>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</si>
  <si>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</si>
  <si>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</si>
  <si>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</si>
  <si>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</si>
  <si>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</si>
  <si>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</si>
  <si>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</si>
  <si>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</si>
  <si>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</si>
  <si>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</si>
  <si>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</si>
  <si>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</si>
  <si>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</si>
  <si>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</si>
  <si>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</si>
  <si>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</si>
  <si>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</si>
  <si>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</si>
  <si>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</si>
  <si>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</si>
  <si>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</si>
  <si>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</si>
  <si>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</si>
  <si>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</si>
  <si>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</si>
  <si>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</si>
  <si>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</si>
  <si>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</si>
  <si>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</si>
  <si>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</si>
  <si>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</si>
  <si>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</si>
  <si>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</si>
  <si>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</si>
  <si>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</si>
  <si>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</si>
  <si>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</si>
  <si>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</si>
  <si>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</si>
  <si>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</si>
  <si>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</si>
  <si>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</si>
  <si>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</si>
  <si>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</si>
  <si>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</si>
  <si>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</si>
  <si>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</si>
  <si>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</si>
  <si>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</si>
  <si>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</si>
  <si>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</si>
  <si>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</si>
  <si>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</si>
  <si>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</si>
  <si>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</si>
  <si>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</si>
  <si>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</si>
  <si>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</si>
  <si>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</si>
  <si>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</si>
  <si>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</si>
  <si>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</si>
  <si>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</si>
  <si>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</si>
  <si>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</si>
  <si>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</si>
  <si>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</si>
  <si>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</si>
  <si>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</si>
  <si>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</si>
  <si>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</si>
  <si>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</si>
  <si>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</si>
  <si>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</si>
  <si>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</si>
  <si>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</si>
  <si>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</si>
  <si>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</si>
  <si>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</si>
  <si>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</si>
  <si>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</si>
  <si>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</si>
  <si>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</si>
  <si>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</si>
  <si>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</si>
  <si>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</si>
  <si>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</si>
  <si>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</si>
  <si>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</si>
  <si>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</si>
  <si>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</si>
  <si>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</si>
  <si>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</si>
  <si>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</si>
  <si>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</si>
  <si>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</si>
  <si>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</si>
  <si>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</si>
  <si>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</si>
  <si>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</si>
  <si>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</si>
  <si>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</si>
  <si>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</si>
  <si>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</si>
  <si>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</si>
  <si>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</si>
  <si>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</si>
  <si>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</si>
  <si>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</si>
  <si>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</si>
  <si>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</si>
  <si>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</si>
  <si>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</si>
  <si>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</si>
  <si>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</si>
  <si>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</si>
  <si>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</si>
  <si>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</si>
  <si>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</si>
  <si>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</si>
  <si>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</si>
  <si>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</si>
  <si>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</si>
  <si>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</si>
  <si>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</si>
  <si>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</si>
  <si>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</si>
  <si>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</si>
  <si>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</si>
  <si>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</si>
  <si>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</si>
  <si>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</si>
  <si>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</si>
  <si>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</si>
  <si>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</si>
  <si>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</si>
  <si>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</si>
  <si>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</si>
  <si>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</si>
  <si>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</si>
  <si>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</si>
  <si>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</si>
  <si>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</si>
  <si>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</si>
  <si>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</si>
  <si>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</si>
  <si>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</si>
  <si>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</si>
  <si>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</si>
  <si>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</si>
  <si>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</si>
  <si>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</si>
  <si>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</si>
  <si>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</si>
  <si>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</si>
  <si>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</si>
  <si>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</si>
  <si>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</si>
  <si>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</si>
  <si>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</si>
  <si>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</si>
  <si>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</si>
  <si>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</si>
  <si>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</si>
  <si>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</si>
  <si>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</si>
  <si>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</si>
  <si>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</si>
  <si>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</si>
  <si>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</si>
  <si>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</si>
  <si>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</si>
  <si>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</si>
  <si>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</si>
  <si>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</si>
  <si>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</si>
  <si>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</si>
  <si>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</si>
  <si>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</si>
  <si>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</si>
  <si>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</si>
  <si>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</si>
  <si>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</si>
  <si>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</si>
  <si>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</si>
  <si>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</si>
  <si>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</si>
  <si>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</si>
  <si>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</si>
  <si>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</si>
  <si>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</si>
  <si>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</si>
  <si>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</si>
  <si>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</si>
  <si>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</si>
  <si>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</si>
  <si>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</si>
  <si>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</si>
  <si>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</si>
  <si>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</si>
  <si>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</si>
  <si>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</si>
  <si>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</si>
  <si>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</si>
  <si>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</si>
  <si>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</si>
  <si>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</si>
  <si>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</si>
  <si>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</si>
  <si>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</si>
  <si>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</si>
  <si>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</si>
  <si>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</si>
  <si>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</si>
  <si>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</si>
  <si>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</si>
  <si>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</si>
  <si>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</si>
  <si>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</si>
  <si>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</si>
  <si>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</si>
  <si>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</si>
  <si>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</si>
  <si>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</si>
  <si>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</si>
  <si>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</si>
  <si>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</si>
  <si>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</si>
  <si>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</si>
  <si>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</si>
  <si>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</si>
  <si>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</si>
  <si>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</si>
  <si>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</si>
  <si>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</si>
  <si>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</si>
  <si>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</si>
  <si>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</si>
  <si>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</si>
  <si>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</si>
  <si>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</si>
  <si>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</si>
  <si>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</si>
  <si>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</si>
  <si>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</si>
  <si>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</si>
  <si>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</si>
  <si>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</si>
  <si>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</si>
  <si>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</si>
  <si>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</si>
  <si>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</si>
  <si>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</si>
  <si>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</si>
  <si>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</si>
  <si>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</si>
  <si>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</si>
  <si>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</si>
  <si>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</si>
  <si>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</si>
  <si>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</si>
  <si>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</si>
  <si>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</si>
  <si>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</si>
  <si>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</si>
  <si>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</si>
  <si>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</si>
  <si>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</si>
  <si>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</si>
  <si>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</si>
  <si>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</si>
  <si>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</si>
  <si>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</si>
  <si>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</si>
  <si>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</si>
  <si>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</si>
  <si>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</si>
  <si>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</si>
  <si>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</si>
  <si>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</si>
  <si>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</si>
  <si>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</si>
  <si>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</si>
  <si>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</si>
  <si>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</si>
  <si>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</si>
  <si>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</si>
  <si>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</si>
  <si>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</si>
  <si>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</si>
  <si>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</si>
  <si>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</si>
  <si>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</si>
  <si>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</si>
  <si>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</si>
  <si>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</si>
  <si>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</si>
  <si>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</si>
  <si>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</si>
  <si>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</si>
  <si>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</si>
  <si>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</si>
  <si>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</si>
  <si>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</si>
  <si>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</si>
  <si>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</si>
  <si>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</si>
  <si>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</si>
  <si>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</si>
  <si>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</si>
  <si>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</si>
  <si>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</si>
  <si>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</si>
  <si>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</si>
  <si>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</si>
  <si>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</si>
  <si>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</si>
  <si>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</si>
  <si>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</si>
  <si>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</si>
  <si>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</si>
  <si>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</si>
  <si>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</si>
  <si>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</si>
  <si>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</si>
  <si>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</si>
  <si>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</si>
  <si>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</si>
  <si>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</si>
  <si>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</si>
  <si>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</si>
  <si>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</si>
  <si>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</si>
  <si>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</si>
  <si>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</si>
  <si>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</si>
  <si>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</si>
  <si>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</si>
  <si>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</si>
  <si>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</si>
  <si>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</si>
  <si>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</si>
  <si>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</si>
  <si>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</si>
  <si>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</si>
  <si>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</si>
  <si>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</si>
  <si>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</si>
  <si>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</si>
  <si>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</si>
  <si>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</si>
  <si>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</si>
  <si>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</si>
  <si>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</si>
  <si>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</si>
  <si>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</si>
  <si>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</si>
  <si>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</si>
  <si>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</si>
  <si>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</si>
  <si>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</si>
  <si>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</si>
  <si>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</si>
  <si>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</si>
  <si>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</si>
  <si>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</si>
  <si>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</si>
  <si>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</si>
  <si>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</si>
  <si>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</si>
  <si>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</si>
  <si>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</si>
  <si>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</si>
  <si>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</si>
  <si>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</si>
  <si>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</si>
  <si>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</si>
  <si>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</si>
  <si>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</si>
  <si>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</si>
  <si>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</si>
  <si>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</si>
  <si>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</si>
  <si>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</si>
  <si>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</si>
  <si>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</si>
  <si>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</si>
  <si>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</si>
  <si>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</si>
  <si>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</si>
  <si>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</si>
  <si>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</si>
  <si>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</si>
  <si>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</si>
  <si>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</si>
  <si>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</si>
  <si>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</si>
  <si>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</si>
  <si>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</si>
  <si>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</si>
  <si>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</si>
  <si>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</si>
  <si>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</si>
  <si>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</si>
  <si>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</si>
  <si>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</si>
  <si>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</si>
  <si>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</si>
  <si>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</si>
  <si>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</si>
  <si>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</si>
  <si>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</si>
  <si>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</si>
  <si>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</si>
  <si>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</si>
  <si>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</si>
  <si>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</si>
  <si>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</si>
  <si>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</si>
  <si>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</si>
  <si>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</si>
  <si>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</si>
  <si>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</si>
  <si>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</si>
  <si>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</si>
  <si>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</si>
  <si>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</si>
  <si>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</si>
  <si>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</si>
  <si>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</si>
  <si>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</si>
  <si>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</si>
  <si>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</si>
  <si>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</si>
  <si>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</si>
  <si>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</si>
  <si>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</si>
  <si>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</si>
  <si>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</si>
  <si>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</si>
  <si>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</si>
  <si>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</si>
  <si>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</si>
  <si>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</si>
  <si>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</si>
  <si>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</si>
  <si>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</si>
  <si>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</si>
  <si>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</si>
  <si>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</si>
  <si>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</si>
  <si>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</si>
  <si>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</si>
  <si>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</si>
  <si>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</si>
  <si>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</si>
  <si>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</si>
  <si>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</si>
  <si>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</si>
  <si>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</si>
  <si>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</si>
  <si>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</si>
  <si>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</si>
  <si>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</si>
  <si>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</si>
  <si>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</si>
  <si>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</si>
  <si>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</si>
  <si>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</si>
  <si>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</si>
  <si>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</si>
  <si>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</si>
  <si>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</si>
  <si>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</si>
  <si>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</si>
  <si>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</si>
  <si>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</si>
  <si>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</si>
  <si>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</si>
  <si>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</si>
  <si>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</si>
  <si>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</si>
  <si>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</si>
  <si>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</si>
  <si>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</si>
  <si>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</si>
  <si>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</si>
  <si>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</si>
  <si>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</si>
  <si>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</si>
  <si>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</si>
  <si>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</si>
  <si>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</si>
  <si>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</si>
  <si>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</si>
  <si>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</si>
  <si>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</si>
  <si>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</si>
  <si>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</si>
  <si>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</si>
  <si>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</si>
  <si>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</si>
  <si>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</si>
  <si>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</si>
  <si>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</si>
  <si>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</si>
  <si>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</si>
  <si>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</si>
  <si>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</si>
  <si>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</si>
  <si>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</si>
  <si>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</si>
  <si>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</si>
  <si>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</si>
  <si>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</si>
  <si>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</si>
  <si>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</si>
  <si>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</si>
  <si>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</si>
  <si>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</si>
  <si>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</si>
  <si>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</si>
  <si>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</si>
  <si>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</si>
  <si>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</si>
  <si>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</si>
  <si>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</si>
  <si>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</si>
  <si>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</si>
  <si>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</si>
  <si>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</si>
  <si>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</si>
  <si>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</si>
  <si>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</si>
  <si>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</si>
  <si>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</si>
  <si>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</si>
  <si>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</si>
  <si>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</si>
  <si>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</si>
  <si>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</si>
  <si>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</si>
  <si>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</si>
  <si>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</si>
  <si>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</si>
  <si>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</si>
  <si>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</si>
  <si>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</si>
  <si>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</si>
  <si>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</si>
  <si>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</si>
  <si>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</si>
  <si>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</si>
  <si>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</si>
  <si>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</si>
  <si>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</si>
  <si>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</si>
  <si>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</si>
  <si>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</si>
  <si>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</si>
  <si>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</si>
  <si>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</si>
  <si>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</si>
  <si>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</si>
  <si>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</si>
  <si>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</si>
  <si>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</si>
  <si>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</si>
  <si>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</si>
  <si>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</si>
  <si>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</si>
  <si>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</si>
  <si>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</si>
  <si>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</si>
  <si>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</si>
  <si>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</si>
  <si>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</si>
  <si>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</si>
  <si>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</si>
  <si>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</si>
  <si>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</si>
  <si>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</si>
  <si>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</si>
  <si>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</si>
  <si>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</si>
  <si>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</si>
  <si>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</si>
  <si>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</si>
  <si>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</si>
  <si>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</si>
  <si>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</si>
  <si>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</si>
  <si>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</si>
  <si>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</si>
  <si>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</si>
  <si>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</si>
  <si>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</si>
  <si>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</si>
  <si>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</si>
  <si>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</si>
  <si>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</si>
  <si>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</si>
  <si>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</si>
  <si>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</si>
  <si>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</si>
  <si>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</si>
  <si>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</si>
  <si>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</si>
  <si>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</si>
  <si>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</si>
  <si>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</si>
  <si>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</si>
  <si>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</si>
  <si>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</si>
  <si>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</si>
  <si>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</si>
  <si>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</si>
  <si>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</si>
  <si>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</si>
  <si>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</si>
  <si>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</si>
  <si>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</si>
  <si>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</si>
  <si>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</si>
  <si>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</si>
  <si>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</si>
  <si>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</si>
  <si>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</si>
  <si>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</si>
  <si>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</si>
  <si>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</si>
  <si>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</si>
  <si>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</si>
  <si>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</si>
  <si>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</si>
  <si>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</si>
  <si>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</si>
  <si>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</si>
  <si>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</si>
  <si>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</si>
  <si>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</si>
  <si>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</si>
  <si>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</si>
  <si>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</si>
  <si>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</si>
  <si>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</si>
  <si>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</si>
  <si>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</si>
  <si>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</si>
  <si>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</si>
  <si>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</si>
  <si>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</si>
  <si>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</si>
  <si>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</si>
  <si>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</si>
  <si>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</si>
  <si>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</si>
  <si>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</si>
  <si>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</si>
  <si>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</si>
  <si>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</si>
  <si>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</si>
  <si>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</si>
  <si>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</si>
  <si>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</si>
  <si>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</si>
  <si>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</si>
  <si>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</si>
  <si>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</si>
  <si>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</si>
  <si>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</si>
  <si>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</si>
  <si>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</si>
  <si>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</si>
  <si>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</si>
  <si>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</si>
  <si>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</si>
  <si>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</si>
  <si>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</si>
  <si>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</si>
  <si>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</si>
  <si>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</si>
  <si>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</si>
  <si>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</si>
  <si>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</si>
  <si>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</si>
  <si>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</si>
  <si>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</si>
  <si>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</si>
  <si>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</si>
  <si>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</si>
  <si>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</si>
  <si>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</si>
  <si>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</si>
  <si>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</si>
  <si>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</si>
  <si>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</si>
  <si>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</si>
  <si>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</si>
  <si>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</si>
  <si>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</si>
  <si>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</si>
  <si>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</si>
  <si>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</si>
  <si>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</si>
  <si>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</si>
  <si>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</si>
  <si>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</si>
  <si>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</si>
  <si>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</si>
  <si>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</si>
  <si>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</si>
  <si>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</si>
  <si>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</si>
  <si>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</si>
  <si>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</si>
  <si>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</si>
  <si>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</si>
  <si>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</si>
  <si>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</si>
  <si>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</si>
  <si>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</si>
  <si>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</si>
  <si>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</si>
  <si>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</si>
  <si>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</si>
  <si>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</si>
  <si>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</si>
  <si>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</si>
  <si>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</si>
  <si>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</si>
  <si>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</si>
  <si>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</si>
  <si>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</si>
  <si>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</si>
  <si>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</si>
  <si>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</si>
  <si>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</si>
  <si>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</si>
  <si>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</si>
  <si>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</si>
  <si>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</si>
  <si>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</si>
  <si>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</si>
  <si>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</si>
  <si>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</si>
  <si>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</si>
  <si>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</si>
  <si>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</si>
  <si>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</si>
  <si>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</si>
  <si>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</si>
  <si>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</si>
  <si>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</si>
  <si>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</si>
  <si>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</si>
  <si>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</si>
  <si>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</si>
  <si>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</si>
  <si>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</si>
  <si>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</si>
  <si>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</si>
  <si>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</si>
  <si>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</si>
  <si>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</si>
  <si>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</si>
  <si>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</si>
  <si>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</si>
  <si>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</si>
  <si>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</si>
  <si>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</si>
  <si>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</si>
  <si>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</si>
  <si>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</si>
  <si>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</si>
  <si>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</si>
  <si>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</si>
  <si>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</si>
  <si>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</si>
  <si>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</si>
  <si>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</si>
  <si>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</si>
  <si>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</si>
  <si>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</si>
  <si>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</si>
  <si>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</si>
  <si>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</si>
  <si>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</si>
  <si>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</si>
  <si>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</si>
  <si>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</si>
  <si>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</si>
  <si>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</si>
  <si>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</si>
  <si>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</si>
  <si>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</si>
  <si>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</si>
  <si>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</si>
  <si>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</si>
  <si>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</si>
  <si>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</si>
  <si>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</si>
  <si>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</si>
  <si>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</si>
  <si>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</si>
  <si>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</si>
  <si>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</si>
  <si>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</si>
  <si>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</si>
  <si>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</si>
  <si>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</si>
  <si>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</si>
  <si>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</si>
  <si>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</si>
  <si>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</si>
  <si>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</si>
  <si>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</si>
  <si>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</si>
  <si>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</si>
  <si>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</si>
  <si>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</si>
  <si>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</si>
  <si>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</si>
  <si>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</si>
  <si>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</si>
  <si>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</si>
  <si>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</si>
  <si>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</si>
  <si>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</si>
  <si>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</si>
  <si>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</si>
  <si>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</si>
  <si>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</si>
  <si>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</si>
  <si>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</si>
  <si>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</si>
  <si>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</si>
  <si>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</si>
  <si>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</si>
  <si>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</si>
  <si>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</si>
  <si>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</si>
  <si>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</si>
  <si>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</si>
  <si>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</si>
  <si>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</si>
  <si>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</si>
  <si>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</si>
  <si>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</si>
  <si>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</si>
  <si>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</si>
  <si>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</si>
  <si>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</si>
  <si>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</si>
  <si>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</si>
  <si>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</si>
  <si>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</si>
  <si>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</si>
  <si>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</si>
  <si>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</si>
  <si>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</si>
  <si>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</si>
  <si>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</si>
  <si>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</si>
  <si>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</si>
  <si>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</si>
  <si>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</si>
  <si>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</si>
  <si>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</si>
  <si>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</si>
  <si>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</si>
  <si>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</si>
  <si>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</si>
  <si>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</si>
  <si>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</si>
  <si>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</si>
  <si>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</si>
  <si>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</si>
  <si>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</si>
  <si>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</si>
  <si>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</si>
  <si>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</si>
  <si>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</si>
  <si>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</si>
  <si>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</si>
  <si>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</si>
  <si>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</si>
  <si>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</si>
  <si>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</si>
  <si>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</si>
  <si>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</si>
  <si>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</si>
  <si>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</si>
  <si>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</si>
  <si>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</si>
  <si>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</si>
  <si>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</si>
  <si>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</si>
  <si>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</si>
  <si>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</si>
  <si>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</si>
  <si>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</si>
  <si>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</si>
  <si>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</si>
  <si>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</si>
  <si>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</si>
  <si>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</si>
  <si>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</si>
  <si>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</si>
  <si>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</si>
  <si>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</si>
  <si>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</si>
  <si>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</si>
  <si>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</si>
  <si>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</si>
  <si>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</si>
  <si>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</si>
  <si>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</si>
  <si>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</si>
  <si>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</si>
  <si>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</si>
  <si>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</si>
  <si>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</si>
  <si>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</si>
  <si>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</si>
  <si>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</si>
  <si>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</si>
  <si>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</si>
  <si>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</si>
  <si>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</si>
  <si>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</si>
  <si>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</si>
  <si>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</si>
  <si>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</si>
  <si>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</si>
  <si>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</si>
  <si>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</si>
  <si>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</si>
  <si>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</si>
  <si>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</si>
  <si>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</si>
  <si>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</si>
  <si>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</si>
  <si>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</si>
  <si>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</si>
  <si>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</si>
  <si>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</si>
  <si>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</si>
  <si>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</si>
  <si>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</si>
  <si>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</si>
  <si>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</si>
  <si>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</si>
  <si>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</si>
  <si>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</si>
  <si>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</si>
  <si>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</si>
  <si>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</si>
  <si>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</si>
  <si>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</si>
  <si>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</si>
  <si>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</si>
  <si>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</si>
  <si>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</si>
  <si>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</si>
  <si>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</si>
  <si>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</si>
  <si>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</si>
  <si>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</si>
  <si>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</si>
  <si>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</si>
  <si>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</si>
  <si>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</si>
  <si>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</si>
  <si>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</si>
  <si>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</si>
  <si>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</si>
  <si>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</si>
  <si>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</si>
  <si>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</si>
  <si>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</si>
  <si>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</si>
  <si>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</si>
  <si>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</si>
  <si>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</si>
  <si>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</si>
  <si>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</si>
  <si>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</si>
  <si>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</si>
  <si>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</si>
  <si>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</si>
  <si>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</si>
  <si>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</si>
  <si>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</si>
  <si>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</si>
  <si>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</si>
  <si>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</si>
  <si>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</si>
  <si>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</si>
  <si>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</si>
  <si>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</si>
  <si>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</si>
  <si>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</si>
  <si>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</si>
  <si>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</si>
  <si>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</si>
  <si>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</si>
  <si>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</si>
  <si>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</si>
  <si>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</si>
  <si>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</si>
  <si>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</si>
  <si>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</si>
  <si>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</si>
  <si>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</si>
  <si>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</si>
  <si>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</si>
  <si>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</si>
  <si>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</si>
  <si>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</si>
  <si>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</si>
  <si>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</si>
  <si>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</si>
  <si>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</si>
  <si>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</si>
  <si>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</si>
  <si>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</si>
  <si>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</si>
  <si>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</si>
  <si>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</si>
  <si>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</si>
  <si>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</si>
  <si>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</si>
  <si>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</si>
  <si>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</si>
  <si>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</si>
  <si>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</si>
  <si>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</si>
  <si>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</si>
  <si>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</si>
  <si>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</si>
  <si>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</si>
  <si>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</si>
  <si>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</si>
  <si>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</si>
  <si>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</si>
  <si>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</si>
  <si>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</si>
  <si>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</si>
  <si>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</si>
  <si>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</si>
  <si>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</si>
  <si>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</si>
  <si>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</si>
  <si>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</si>
  <si>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</si>
  <si>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</si>
  <si>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</si>
  <si>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</si>
  <si>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</si>
  <si>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</si>
  <si>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</si>
  <si>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</si>
  <si>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</si>
  <si>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</si>
  <si>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</si>
  <si>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</si>
  <si>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</si>
  <si>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</si>
  <si>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</si>
  <si>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</si>
  <si>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</si>
  <si>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</si>
  <si>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</si>
  <si>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</si>
  <si>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</si>
  <si>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</si>
  <si>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</si>
  <si>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</si>
  <si>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</si>
  <si>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</si>
  <si>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</si>
  <si>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</si>
  <si>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</si>
  <si>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</si>
  <si>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</si>
  <si>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</si>
  <si>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</si>
  <si>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</si>
  <si>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</si>
  <si>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</si>
  <si>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</si>
  <si>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</si>
  <si>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</si>
  <si>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</si>
  <si>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</si>
  <si>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</si>
  <si>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</si>
  <si>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</si>
  <si>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</si>
  <si>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</si>
  <si>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</si>
  <si>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</si>
  <si>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</si>
  <si>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</si>
  <si>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</si>
  <si>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</si>
  <si>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</si>
  <si>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</si>
  <si>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</si>
  <si>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</si>
  <si>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</si>
  <si>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</si>
  <si>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</si>
  <si>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</si>
  <si>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</si>
  <si>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</si>
  <si>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</si>
  <si>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</si>
  <si>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</si>
  <si>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</si>
  <si>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</si>
  <si>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</si>
  <si>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</si>
  <si>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</si>
  <si>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</si>
  <si>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</si>
  <si>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</si>
  <si>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</si>
  <si>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</si>
  <si>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</si>
  <si>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</si>
  <si>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</si>
  <si>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</si>
  <si>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</si>
  <si>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</si>
  <si>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</si>
  <si>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</si>
  <si>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</si>
  <si>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</si>
  <si>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</si>
  <si>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</si>
  <si>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</si>
  <si>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</si>
  <si>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</si>
  <si>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</si>
  <si>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</si>
  <si>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</si>
  <si>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</si>
  <si>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</si>
  <si>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</si>
  <si>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</si>
  <si>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</si>
  <si>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</si>
  <si>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</si>
  <si>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</si>
  <si>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</si>
  <si>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</si>
  <si>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</si>
  <si>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</si>
  <si>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</si>
  <si>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</si>
  <si>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</si>
  <si>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</si>
  <si>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</si>
  <si>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</si>
  <si>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</si>
  <si>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</si>
  <si>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</si>
  <si>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</si>
  <si>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</si>
  <si>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</si>
  <si>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</si>
  <si>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</si>
  <si>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</si>
  <si>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</si>
  <si>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</si>
  <si>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</si>
  <si>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</si>
  <si>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</si>
  <si>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</si>
  <si>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</si>
  <si>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</si>
  <si>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</si>
  <si>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</si>
  <si>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</si>
  <si>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</si>
  <si>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</si>
  <si>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</si>
  <si>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</si>
  <si>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</si>
  <si>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</si>
  <si>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</si>
  <si>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</si>
  <si>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</si>
  <si>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</si>
  <si>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</si>
  <si>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</si>
  <si>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</si>
  <si>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</si>
  <si>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</si>
  <si>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</si>
  <si>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</si>
  <si>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</si>
  <si>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</si>
  <si>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</si>
  <si>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</si>
  <si>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</si>
  <si>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</si>
  <si>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</si>
  <si>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</si>
  <si>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</si>
  <si>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</si>
  <si>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</si>
  <si>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</si>
  <si>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</si>
  <si>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</si>
  <si>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</si>
  <si>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</si>
  <si>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</si>
  <si>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</si>
  <si>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</si>
  <si>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</si>
  <si>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</si>
  <si>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</si>
  <si>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</si>
  <si>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</si>
  <si>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</si>
  <si>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</si>
  <si>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</si>
  <si>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</si>
  <si>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</si>
  <si>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</si>
  <si>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</si>
  <si>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</si>
  <si>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</si>
  <si>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</si>
  <si>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</si>
  <si>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</si>
  <si>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</si>
  <si>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</si>
  <si>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</si>
  <si>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</si>
  <si>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</si>
  <si>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</si>
  <si>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</si>
  <si>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</si>
  <si>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</si>
  <si>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</si>
  <si>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</si>
  <si>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</si>
  <si>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</si>
  <si>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</si>
  <si>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</si>
  <si>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</si>
  <si>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</si>
  <si>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</si>
  <si>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</si>
  <si>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</si>
  <si>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</si>
  <si>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</si>
  <si>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</si>
  <si>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</si>
  <si>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</si>
  <si>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</si>
  <si>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</si>
  <si>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</si>
  <si>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</si>
  <si>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</si>
  <si>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</si>
  <si>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</si>
  <si>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</si>
  <si>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</si>
  <si>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</si>
  <si>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</si>
  <si>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</si>
  <si>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</si>
  <si>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</si>
  <si>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</si>
  <si>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</si>
  <si>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</si>
  <si>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</si>
  <si>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</si>
  <si>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</si>
  <si>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</si>
  <si>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</si>
  <si>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</si>
  <si>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</si>
  <si>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</si>
  <si>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</si>
  <si>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</si>
  <si>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</si>
  <si>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</si>
  <si>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</si>
  <si>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</si>
  <si>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</si>
  <si>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</si>
  <si>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</si>
  <si>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</si>
  <si>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</si>
  <si>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</si>
  <si>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</si>
  <si>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</si>
  <si>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</si>
  <si>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</si>
  <si>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</si>
  <si>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</si>
  <si>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</si>
  <si>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</si>
  <si>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</si>
  <si>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</si>
  <si>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</si>
  <si>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</si>
  <si>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</si>
  <si>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</si>
  <si>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</si>
  <si>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</si>
  <si>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</si>
  <si>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</si>
  <si>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</si>
  <si>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</si>
  <si>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</si>
  <si>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</si>
  <si>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</si>
  <si>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</si>
  <si>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</si>
  <si>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</si>
  <si>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</si>
  <si>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</si>
  <si>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</si>
  <si>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</si>
  <si>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</si>
  <si>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</si>
  <si>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</si>
  <si>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</si>
  <si>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</si>
  <si>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</si>
  <si>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</si>
  <si>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</si>
  <si>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</si>
  <si>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</si>
  <si>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</si>
  <si>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</si>
  <si>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</si>
  <si>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</si>
  <si>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</si>
  <si>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</si>
  <si>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</si>
  <si>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</si>
  <si>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</si>
  <si>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</si>
  <si>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</si>
  <si>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</si>
  <si>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</si>
  <si>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</si>
  <si>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</si>
  <si>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</si>
  <si>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</si>
  <si>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</si>
  <si>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</si>
  <si>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</si>
  <si>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</si>
  <si>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</si>
  <si>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</si>
  <si>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</si>
  <si>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</si>
  <si>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</si>
  <si>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</si>
  <si>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</si>
  <si>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</si>
  <si>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</si>
  <si>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</si>
  <si>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</si>
  <si>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</si>
  <si>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</si>
  <si>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</si>
  <si>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</si>
  <si>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</si>
  <si>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</si>
  <si>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</si>
  <si>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</si>
  <si>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</si>
  <si>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</si>
  <si>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</si>
  <si>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</si>
  <si>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</si>
  <si>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</si>
  <si>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</si>
  <si>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</si>
  <si>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</si>
  <si>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</si>
  <si>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</si>
  <si>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</si>
  <si>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</si>
  <si>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</si>
  <si>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</si>
  <si>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</si>
  <si>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</si>
  <si>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</si>
  <si>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</si>
  <si>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</si>
  <si>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</si>
  <si>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</si>
  <si>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</si>
  <si>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</si>
  <si>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</si>
  <si>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</si>
  <si>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</si>
  <si>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</si>
  <si>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</si>
  <si>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</si>
  <si>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</si>
  <si>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</si>
  <si>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</si>
  <si>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</si>
  <si>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</si>
  <si>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</si>
  <si>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</si>
  <si>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</si>
  <si>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</si>
  <si>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</si>
  <si>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</si>
  <si>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</si>
  <si>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</si>
  <si>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</si>
  <si>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</si>
  <si>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</si>
  <si>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</si>
  <si>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</si>
  <si>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</si>
  <si>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</si>
  <si>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</si>
  <si>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</si>
  <si>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</si>
  <si>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</si>
  <si>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</si>
  <si>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</si>
  <si>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</si>
  <si>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</si>
  <si>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</si>
  <si>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</si>
  <si>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</si>
  <si>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</si>
  <si>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</si>
  <si>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</si>
  <si>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</si>
  <si>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</si>
  <si>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</si>
  <si>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</si>
  <si>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</si>
  <si>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</si>
  <si>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</si>
  <si>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</si>
  <si>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</si>
  <si>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</si>
  <si>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</si>
  <si>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</si>
  <si>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</si>
  <si>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</si>
  <si>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</si>
  <si>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</si>
  <si>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</si>
  <si>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</si>
  <si>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</si>
  <si>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</si>
  <si>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</si>
  <si>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</si>
  <si>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</si>
  <si>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</si>
  <si>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</si>
  <si>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</si>
  <si>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</si>
  <si>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</si>
  <si>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</si>
  <si>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</si>
  <si>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</si>
  <si>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</si>
  <si>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</si>
  <si>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</si>
  <si>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</si>
  <si>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</si>
  <si>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</si>
  <si>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</si>
  <si>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</si>
  <si>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</si>
  <si>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</si>
  <si>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</si>
  <si>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</si>
  <si>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</si>
  <si>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</si>
  <si>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</si>
  <si>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</si>
  <si>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</si>
  <si>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</si>
  <si>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</si>
  <si>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</si>
  <si>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</si>
  <si>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</si>
  <si>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</si>
  <si>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</si>
  <si>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</si>
  <si>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</si>
  <si>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</si>
  <si>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</si>
  <si>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</si>
  <si>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</si>
  <si>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</si>
  <si>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</si>
  <si>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</si>
  <si>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</si>
  <si>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</si>
  <si>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</si>
  <si>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</si>
  <si>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</si>
  <si>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</si>
  <si>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</si>
  <si>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</si>
  <si>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</si>
  <si>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</si>
  <si>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</si>
  <si>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</si>
  <si>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</si>
  <si>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</si>
  <si>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</si>
  <si>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</si>
  <si>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</si>
  <si>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</si>
  <si>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</si>
  <si>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</si>
  <si>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</si>
  <si>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</si>
  <si>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</si>
  <si>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</si>
  <si>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</si>
  <si>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</si>
  <si>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</si>
  <si>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</si>
  <si>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</si>
  <si>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</si>
  <si>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</si>
  <si>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</si>
  <si>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</si>
  <si>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</si>
  <si>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</si>
  <si>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</si>
  <si>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</si>
  <si>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</si>
  <si>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</si>
  <si>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</si>
  <si>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</si>
  <si>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</si>
  <si>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</si>
  <si>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</si>
  <si>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</si>
  <si>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</si>
  <si>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</si>
  <si>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</si>
  <si>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</si>
  <si>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</si>
  <si>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</si>
  <si>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</si>
  <si>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</si>
  <si>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</si>
  <si>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</si>
  <si>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</si>
  <si>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</si>
  <si>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</si>
  <si>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</si>
  <si>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</si>
  <si>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</si>
  <si>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</si>
  <si>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</si>
  <si>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</si>
  <si>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</si>
  <si>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</si>
  <si>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</si>
  <si>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</si>
  <si>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</si>
  <si>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</si>
  <si>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</si>
  <si>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</si>
  <si>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</si>
  <si>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</si>
  <si>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</si>
  <si>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</si>
  <si>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</si>
  <si>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</si>
  <si>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</si>
  <si>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</si>
  <si>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</si>
  <si>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</si>
  <si>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</si>
  <si>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</si>
  <si>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</si>
  <si>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</si>
  <si>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</si>
  <si>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</si>
  <si>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</si>
  <si>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</si>
  <si>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</si>
  <si>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</si>
  <si>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</si>
  <si>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</si>
  <si>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</si>
  <si>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</si>
  <si>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</si>
  <si>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</si>
  <si>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</si>
  <si>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</si>
  <si>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</si>
  <si>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</si>
  <si>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</si>
  <si>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</si>
  <si>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</si>
  <si>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</si>
  <si>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</si>
  <si>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</si>
  <si>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</si>
  <si>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</si>
  <si>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</si>
  <si>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</si>
  <si>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</si>
  <si>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</si>
  <si>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</si>
  <si>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</si>
  <si>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</si>
  <si>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</si>
  <si>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</si>
  <si>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</si>
  <si>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</si>
  <si>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</si>
  <si>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</si>
  <si>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</si>
  <si>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</si>
  <si>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</si>
  <si>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</si>
  <si>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</si>
  <si>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</si>
  <si>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</si>
  <si>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</si>
  <si>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</si>
  <si>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</si>
  <si>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</si>
  <si>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</si>
  <si>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</si>
  <si>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</si>
  <si>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</si>
  <si>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</si>
  <si>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</si>
  <si>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</si>
  <si>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</si>
  <si>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</si>
  <si>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</si>
  <si>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</si>
  <si>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</si>
  <si>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</si>
  <si>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</si>
  <si>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</si>
  <si>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</si>
  <si>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</si>
  <si>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</si>
  <si>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</si>
  <si>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</si>
  <si>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</si>
  <si>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</si>
  <si>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</si>
  <si>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</si>
  <si>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</si>
  <si>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</si>
  <si>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</si>
  <si>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</si>
  <si>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</si>
  <si>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</si>
  <si>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</si>
  <si>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</si>
  <si>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</si>
  <si>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</si>
  <si>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</si>
  <si>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</si>
  <si>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</si>
  <si>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</si>
  <si>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</si>
  <si>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</si>
  <si>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</si>
  <si>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</si>
  <si>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</si>
  <si>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</si>
  <si>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</si>
  <si>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</si>
  <si>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</si>
  <si>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</si>
  <si>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</si>
  <si>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</si>
  <si>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</si>
  <si>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</si>
  <si>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</si>
  <si>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</si>
  <si>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</si>
  <si>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</si>
  <si>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</si>
  <si>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</si>
  <si>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</si>
  <si>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</si>
  <si>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</si>
  <si>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</si>
  <si>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</si>
  <si>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</si>
  <si>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</si>
  <si>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</si>
  <si>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</si>
  <si>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</si>
  <si>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</si>
  <si>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</si>
  <si>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</si>
  <si>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</si>
  <si>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</si>
  <si>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</si>
  <si>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</si>
  <si>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</si>
  <si>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</si>
  <si>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</si>
  <si>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</si>
  <si>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</si>
  <si>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</si>
  <si>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</si>
  <si>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</si>
  <si>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</si>
  <si>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</si>
  <si>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</si>
  <si>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</si>
  <si>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</si>
  <si>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</si>
  <si>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</si>
  <si>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</si>
  <si>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</si>
  <si>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</si>
  <si>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</si>
  <si>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</si>
  <si>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</si>
  <si>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</si>
  <si>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</si>
  <si>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</si>
  <si>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</si>
  <si>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</si>
  <si>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</si>
  <si>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</si>
  <si>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</si>
  <si>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</si>
  <si>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</si>
  <si>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</si>
  <si>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</si>
  <si>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</si>
  <si>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</si>
  <si>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</si>
  <si>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</si>
  <si>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</si>
  <si>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</si>
  <si>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</si>
  <si>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</si>
  <si>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</si>
  <si>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</si>
  <si>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</si>
  <si>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</si>
  <si>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</si>
  <si>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</si>
  <si>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</si>
  <si>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</si>
  <si>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</si>
  <si>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</si>
  <si>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</si>
  <si>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</si>
  <si>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</si>
  <si>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</si>
  <si>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</si>
  <si>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</si>
  <si>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</si>
  <si>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</si>
  <si>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</si>
  <si>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</si>
  <si>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</si>
  <si>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</si>
  <si>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</si>
  <si>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</si>
  <si>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</si>
  <si>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</si>
  <si>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</si>
  <si>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</si>
  <si>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</si>
  <si>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</si>
  <si>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</si>
  <si>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</si>
  <si>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</si>
  <si>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</si>
  <si>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</si>
  <si>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</si>
  <si>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</si>
  <si>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</si>
  <si>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</si>
  <si>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</si>
  <si>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</si>
  <si>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</si>
  <si>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</si>
  <si>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</si>
  <si>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</si>
  <si>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</si>
  <si>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</si>
  <si>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</si>
  <si>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</si>
  <si>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</si>
  <si>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</si>
  <si>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</si>
  <si>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</si>
  <si>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</si>
  <si>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</si>
  <si>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</si>
  <si>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</si>
  <si>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</si>
  <si>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</si>
  <si>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</si>
  <si>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</si>
  <si>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</si>
  <si>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</si>
  <si>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</si>
  <si>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</si>
  <si>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</si>
  <si>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</si>
  <si>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</si>
  <si>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</si>
  <si>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</si>
  <si>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</si>
  <si>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</si>
  <si>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</si>
  <si>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</si>
  <si>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</si>
  <si>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</si>
  <si>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</si>
  <si>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</si>
  <si>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</si>
  <si>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</si>
  <si>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</si>
  <si>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</si>
  <si>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</si>
  <si>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</si>
  <si>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</si>
  <si>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</si>
  <si>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</si>
  <si>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</si>
  <si>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</si>
  <si>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</si>
  <si>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</si>
  <si>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</si>
  <si>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</si>
  <si>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</si>
  <si>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</si>
  <si>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</si>
  <si>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</si>
  <si>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</si>
  <si>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</si>
  <si>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</si>
  <si>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</si>
  <si>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</si>
  <si>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</si>
  <si>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</si>
  <si>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</si>
  <si>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</si>
  <si>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</si>
  <si>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</si>
  <si>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</si>
  <si>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</si>
  <si>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</si>
  <si>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</si>
  <si>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</si>
  <si>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</si>
  <si>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</si>
  <si>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</si>
  <si>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</si>
  <si>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</si>
  <si>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</si>
  <si>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</si>
  <si>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</si>
  <si>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</si>
  <si>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</si>
  <si>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</si>
  <si>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</si>
  <si>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</si>
  <si>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</si>
  <si>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</si>
  <si>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</si>
  <si>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</si>
  <si>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</si>
  <si>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</si>
  <si>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</si>
  <si>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</si>
  <si>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</si>
  <si>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</si>
  <si>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</si>
  <si>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</si>
  <si>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</si>
  <si>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</si>
  <si>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</si>
  <si>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</si>
  <si>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</si>
  <si>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</si>
  <si>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</si>
  <si>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</si>
  <si>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</si>
  <si>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</si>
  <si>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</si>
  <si>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</si>
  <si>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</si>
  <si>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</si>
  <si>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</si>
  <si>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</si>
  <si>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</si>
  <si>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</si>
  <si>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</si>
  <si>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</si>
  <si>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</si>
  <si>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</si>
  <si>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</si>
  <si>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</si>
  <si>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</si>
  <si>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</si>
  <si>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</si>
  <si>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</si>
  <si>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</si>
  <si>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</si>
  <si>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</si>
  <si>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</si>
  <si>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</si>
  <si>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</si>
  <si>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</si>
  <si>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</si>
  <si>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</si>
  <si>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</si>
  <si>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</si>
  <si>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</si>
  <si>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</si>
  <si>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</si>
  <si>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</si>
  <si>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</si>
  <si>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</si>
  <si>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</si>
  <si>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</si>
  <si>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</si>
  <si>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</si>
  <si>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</si>
  <si>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</si>
  <si>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</si>
  <si>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</si>
  <si>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</si>
  <si>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</si>
  <si>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</si>
  <si>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</si>
  <si>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</si>
  <si>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</si>
  <si>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</si>
  <si>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</si>
  <si>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</si>
  <si>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</si>
  <si>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</si>
  <si>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</si>
  <si>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</si>
  <si>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</si>
  <si>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</si>
  <si>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</si>
  <si>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</si>
  <si>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</si>
  <si>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</si>
  <si>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</si>
  <si>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</si>
  <si>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</si>
  <si>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</si>
  <si>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</si>
  <si>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</si>
  <si>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</si>
  <si>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</si>
  <si>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</si>
  <si>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</si>
  <si>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</si>
  <si>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</si>
  <si>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</si>
  <si>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</si>
  <si>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</si>
  <si>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</si>
  <si>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</si>
  <si>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</si>
  <si>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</si>
  <si>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</si>
  <si>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</si>
  <si>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</si>
  <si>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</si>
  <si>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</si>
  <si>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</si>
  <si>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</si>
  <si>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</si>
  <si>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</si>
  <si>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</si>
  <si>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</si>
  <si>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</si>
  <si>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</si>
  <si>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</si>
  <si>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</si>
  <si>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</si>
  <si>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</si>
  <si>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</si>
  <si>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</si>
  <si>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</si>
  <si>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</si>
  <si>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</si>
  <si>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</si>
  <si>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</si>
  <si>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</si>
  <si>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</si>
  <si>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</si>
  <si>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</si>
  <si>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</si>
  <si>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</si>
  <si>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</si>
  <si>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</si>
  <si>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</si>
  <si>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</si>
  <si>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</si>
  <si>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</si>
  <si>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</si>
  <si>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</si>
  <si>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</si>
  <si>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</si>
  <si>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</si>
  <si>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</si>
  <si>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</si>
  <si>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</si>
  <si>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</si>
  <si>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</si>
  <si>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</si>
  <si>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</si>
  <si>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</si>
  <si>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</si>
  <si>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</si>
  <si>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</si>
  <si>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</si>
  <si>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</si>
  <si>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</si>
  <si>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</si>
  <si>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</si>
  <si>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</si>
  <si>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</si>
  <si>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</si>
  <si>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</si>
  <si>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</si>
  <si>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</si>
  <si>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</si>
  <si>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</si>
  <si>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</si>
  <si>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</si>
  <si>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</si>
  <si>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</si>
  <si>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</si>
  <si>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</si>
  <si>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</si>
  <si>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</si>
  <si>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</si>
  <si>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</si>
  <si>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</si>
  <si>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</si>
  <si>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</si>
  <si>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</si>
  <si>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</si>
  <si>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</si>
  <si>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</si>
  <si>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</si>
  <si>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</si>
  <si>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</si>
  <si>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</si>
  <si>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</si>
  <si>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</si>
  <si>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</si>
  <si>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</si>
  <si>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</si>
  <si>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</si>
  <si>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</si>
  <si>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</si>
  <si>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</si>
  <si>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</si>
  <si>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</si>
  <si>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</si>
  <si>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</si>
  <si>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</si>
  <si>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</si>
  <si>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</si>
  <si>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</si>
  <si>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</si>
  <si>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</si>
  <si>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</si>
  <si>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</si>
  <si>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</si>
  <si>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</si>
  <si>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</si>
  <si>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</si>
  <si>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</si>
  <si>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</si>
  <si>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</si>
  <si>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</si>
  <si>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</si>
  <si>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</si>
  <si>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</si>
  <si>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</si>
  <si>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</si>
  <si>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</si>
  <si>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</si>
  <si>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</si>
  <si>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</si>
  <si>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</si>
  <si>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</si>
  <si>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</si>
  <si>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</si>
  <si>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</si>
  <si>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</si>
  <si>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</si>
  <si>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</si>
  <si>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</si>
  <si>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</si>
  <si>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</si>
  <si>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</si>
  <si>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</si>
  <si>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</si>
  <si>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</si>
  <si>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</si>
  <si>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</si>
  <si>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</si>
  <si>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</si>
  <si>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</si>
  <si>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</si>
  <si>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</si>
  <si>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</si>
  <si>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</si>
  <si>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</si>
  <si>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</si>
  <si>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</si>
  <si>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</si>
  <si>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</si>
  <si>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</si>
  <si>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</si>
  <si>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</si>
  <si>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</si>
  <si>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</si>
  <si>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</si>
  <si>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</si>
  <si>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</si>
  <si>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</si>
  <si>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</si>
  <si>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</si>
  <si>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</si>
  <si>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</si>
  <si>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</si>
  <si>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</si>
  <si>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</si>
  <si>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</si>
  <si>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</si>
  <si>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</si>
  <si>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</si>
  <si>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</si>
  <si>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</si>
  <si>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</si>
  <si>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</si>
  <si>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</si>
  <si>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</si>
  <si>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</si>
  <si>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</si>
  <si>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</si>
  <si>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</si>
  <si>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</si>
  <si>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</si>
  <si>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</si>
  <si>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</si>
  <si>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</si>
  <si>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</si>
  <si>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</si>
  <si>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</si>
  <si>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</si>
  <si>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</si>
  <si>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</si>
  <si>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</si>
  <si>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</si>
  <si>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</si>
  <si>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</si>
  <si>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</si>
  <si>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</si>
  <si>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</si>
  <si>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</si>
  <si>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</si>
  <si>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</si>
  <si>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</si>
  <si>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</si>
  <si>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</si>
  <si>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</si>
  <si>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</si>
  <si>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</si>
  <si>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</si>
  <si>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</si>
  <si>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</si>
  <si>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</si>
  <si>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</si>
  <si>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</si>
  <si>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</si>
  <si>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</si>
  <si>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</si>
  <si>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</si>
  <si>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</si>
  <si>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</si>
  <si>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</si>
  <si>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</si>
  <si>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</si>
  <si>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</si>
  <si>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</si>
  <si>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</si>
  <si>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</si>
  <si>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</si>
  <si>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</si>
  <si>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</si>
  <si>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</si>
  <si>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</si>
  <si>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</si>
  <si>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</si>
  <si>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</si>
  <si>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</si>
  <si>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</si>
  <si>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</si>
  <si>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</si>
  <si>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</si>
  <si>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</si>
  <si>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</si>
  <si>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</si>
  <si>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</si>
  <si>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</si>
  <si>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</si>
  <si>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</si>
  <si>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</si>
  <si>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</si>
  <si>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</si>
  <si>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</si>
  <si>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</si>
  <si>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</si>
  <si>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</si>
  <si>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</si>
  <si>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</si>
  <si>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</si>
  <si>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</si>
  <si>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</si>
  <si>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</si>
  <si>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</si>
  <si>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</si>
  <si>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</si>
  <si>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</si>
  <si>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</si>
  <si>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</si>
  <si>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</si>
  <si>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</si>
  <si>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</si>
  <si>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</si>
  <si>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</si>
  <si>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</si>
  <si>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</si>
  <si>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</si>
  <si>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</si>
  <si>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</si>
  <si>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</si>
  <si>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</si>
  <si>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</si>
  <si>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</si>
  <si>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</si>
  <si>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</si>
  <si>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</si>
  <si>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</si>
  <si>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</si>
  <si>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</si>
  <si>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</si>
  <si>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</si>
  <si>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</si>
  <si>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</si>
  <si>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</si>
  <si>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</si>
  <si>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</si>
  <si>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</si>
  <si>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</si>
  <si>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</si>
  <si>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</si>
  <si>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</si>
  <si>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</si>
  <si>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</si>
  <si>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</si>
  <si>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</si>
  <si>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</si>
  <si>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</si>
  <si>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</si>
  <si>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</si>
  <si>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</si>
  <si>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</si>
  <si>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</si>
  <si>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</si>
  <si>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</si>
  <si>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</si>
  <si>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</si>
  <si>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</si>
  <si>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</si>
  <si>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</si>
  <si>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</si>
  <si>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</si>
  <si>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</si>
  <si>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</si>
  <si>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</si>
  <si>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</si>
  <si>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</si>
  <si>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</si>
  <si>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</si>
  <si>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</si>
  <si>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</si>
  <si>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</si>
  <si>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</si>
  <si>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</si>
  <si>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</si>
  <si>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</si>
  <si>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</si>
  <si>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</si>
  <si>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</si>
  <si>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</si>
  <si>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</si>
  <si>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</si>
  <si>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</si>
  <si>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</si>
  <si>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</si>
  <si>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</si>
  <si>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</si>
  <si>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</si>
  <si>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</si>
  <si>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</si>
  <si>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</si>
  <si>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</si>
  <si>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</si>
  <si>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</si>
  <si>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</si>
  <si>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</si>
  <si>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</si>
  <si>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</si>
  <si>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</si>
  <si>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</si>
  <si>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</si>
  <si>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</si>
  <si>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</si>
  <si>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</si>
  <si>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</si>
  <si>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</si>
  <si>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</si>
  <si>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</si>
  <si>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</si>
  <si>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</si>
  <si>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</si>
  <si>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</si>
  <si>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</si>
  <si>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</si>
  <si>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</si>
  <si>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</si>
  <si>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</si>
  <si>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</si>
  <si>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</si>
  <si>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</si>
  <si>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</si>
  <si>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</si>
  <si>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</si>
  <si>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</si>
  <si>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</si>
  <si>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</si>
  <si>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</si>
  <si>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</si>
  <si>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</si>
  <si>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</si>
  <si>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</si>
  <si>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</si>
  <si>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</si>
  <si>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</si>
  <si>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</si>
  <si>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</si>
  <si>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</si>
  <si>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</si>
  <si>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</si>
  <si>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</si>
  <si>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</si>
  <si>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</si>
  <si>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</si>
  <si>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</si>
  <si>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</si>
  <si>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</si>
  <si>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</si>
  <si>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</si>
  <si>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</si>
  <si>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</si>
  <si>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</si>
  <si>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</si>
  <si>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</si>
  <si>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</si>
  <si>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</si>
  <si>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</si>
  <si>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</si>
  <si>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</si>
  <si>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</si>
  <si>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</si>
  <si>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</si>
  <si>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</si>
  <si>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</si>
  <si>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</si>
  <si>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</si>
  <si>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</si>
  <si>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</si>
  <si>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</si>
  <si>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</si>
  <si>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</si>
  <si>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</si>
  <si>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</si>
  <si>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</si>
  <si>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</si>
  <si>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</si>
  <si>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</si>
  <si>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</si>
  <si>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</si>
  <si>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</si>
  <si>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</si>
  <si>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</si>
  <si>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</si>
  <si>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</si>
  <si>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</si>
  <si>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</si>
  <si>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</si>
  <si>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</si>
  <si>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</si>
  <si>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</si>
  <si>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</si>
  <si>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</si>
  <si>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</si>
  <si>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</si>
  <si>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</si>
  <si>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</si>
  <si>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</si>
  <si>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</si>
  <si>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</si>
  <si>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</si>
  <si>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</si>
  <si>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</si>
  <si>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</si>
  <si>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</si>
  <si>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</si>
  <si>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</si>
  <si>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</si>
  <si>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</si>
  <si>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</si>
  <si>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</si>
  <si>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</si>
  <si>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</si>
  <si>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</si>
  <si>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</si>
  <si>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</si>
  <si>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</si>
  <si>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</si>
  <si>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</si>
  <si>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</si>
  <si>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</si>
  <si>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</si>
  <si>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</si>
  <si>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</si>
  <si>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</si>
  <si>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</si>
  <si>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</si>
  <si>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</si>
  <si>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</si>
  <si>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</si>
  <si>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</si>
  <si>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</si>
  <si>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</si>
  <si>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</si>
  <si>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</si>
  <si>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</si>
  <si>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</si>
  <si>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</si>
  <si>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</si>
  <si>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</si>
  <si>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</si>
  <si>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</si>
  <si>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</si>
  <si>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</si>
  <si>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</si>
  <si>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</si>
  <si>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</si>
  <si>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</si>
  <si>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</si>
  <si>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</si>
  <si>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</si>
  <si>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</si>
  <si>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</si>
  <si>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</si>
  <si>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</si>
  <si>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</si>
  <si>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</si>
  <si>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</si>
  <si>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</si>
  <si>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</si>
  <si>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</si>
  <si>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</si>
  <si>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</si>
  <si>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</si>
  <si>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</si>
  <si>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</si>
  <si>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</si>
  <si>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</si>
  <si>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</si>
  <si>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</si>
  <si>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</si>
  <si>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</si>
  <si>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</si>
  <si>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</si>
  <si>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</si>
  <si>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</si>
  <si>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</si>
  <si>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</si>
  <si>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</si>
  <si>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</si>
  <si>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</si>
  <si>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</si>
  <si>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</si>
  <si>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</si>
  <si>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</si>
  <si>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</si>
  <si>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</si>
  <si>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</si>
  <si>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</si>
  <si>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</si>
  <si>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</si>
  <si>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</si>
  <si>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</si>
  <si>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</si>
  <si>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</si>
  <si>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</si>
  <si>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</si>
  <si>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</si>
  <si>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</si>
  <si>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</si>
  <si>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</si>
  <si>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</si>
  <si>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</si>
  <si>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</si>
  <si>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</si>
  <si>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</si>
  <si>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</si>
  <si>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</si>
  <si>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</si>
  <si>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</si>
  <si>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</si>
  <si>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</si>
  <si>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</si>
  <si>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</si>
  <si>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</si>
  <si>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</si>
  <si>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</si>
  <si>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</si>
  <si>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</si>
  <si>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</si>
  <si>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</si>
  <si>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</si>
  <si>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</si>
  <si>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</si>
  <si>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</si>
  <si>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</si>
  <si>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</si>
  <si>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</si>
  <si>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</si>
  <si>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</si>
  <si>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</si>
  <si>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</si>
  <si>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</si>
  <si>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</si>
  <si>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</si>
  <si>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</si>
  <si>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</si>
  <si>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</si>
  <si>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</si>
  <si>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</si>
  <si>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</si>
  <si>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</si>
  <si>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</si>
  <si>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</si>
  <si>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</si>
  <si>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</si>
  <si>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</si>
  <si>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</si>
  <si>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</si>
  <si>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</si>
  <si>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</si>
  <si>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</si>
  <si>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</si>
  <si>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</si>
  <si>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</si>
  <si>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</si>
  <si>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</si>
  <si>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</si>
  <si>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</si>
  <si>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</si>
  <si>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</si>
  <si>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</si>
  <si>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</si>
  <si>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</si>
  <si>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</si>
  <si>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</si>
  <si>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</si>
  <si>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</si>
  <si>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</si>
  <si>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</si>
  <si>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</si>
  <si>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</si>
  <si>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</si>
  <si>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</si>
  <si>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</si>
  <si>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</si>
  <si>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</si>
  <si>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</si>
  <si>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</si>
  <si>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</si>
  <si>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</si>
  <si>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</si>
  <si>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</si>
  <si>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</si>
  <si>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</si>
  <si>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</si>
  <si>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</si>
  <si>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</si>
  <si>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</si>
  <si>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</si>
  <si>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</si>
  <si>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</si>
  <si>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</si>
  <si>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</si>
  <si>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</si>
  <si>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</si>
  <si>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</si>
  <si>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</si>
  <si>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</si>
  <si>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</si>
  <si>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</si>
  <si>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</si>
  <si>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</si>
  <si>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</si>
  <si>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</si>
  <si>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</si>
  <si>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</si>
  <si>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</si>
  <si>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</si>
  <si>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</si>
  <si>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</si>
  <si>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</si>
  <si>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</si>
  <si>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</si>
  <si>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</si>
  <si>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</si>
  <si>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</si>
  <si>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</si>
  <si>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</si>
  <si>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</si>
  <si>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</si>
  <si>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</si>
  <si>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</si>
  <si>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</si>
  <si>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</si>
  <si>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</si>
  <si>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</si>
  <si>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</si>
  <si>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</si>
  <si>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</si>
  <si>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</si>
  <si>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</si>
  <si>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</si>
  <si>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</si>
  <si>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</si>
  <si>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</si>
  <si>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</si>
  <si>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</si>
  <si>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</si>
  <si>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</si>
  <si>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</si>
  <si>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</si>
  <si>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</si>
  <si>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</si>
  <si>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</si>
  <si>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</si>
  <si>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</si>
  <si>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</si>
  <si>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</si>
  <si>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</si>
  <si>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</si>
  <si>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</si>
  <si>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</si>
  <si>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</si>
  <si>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</si>
  <si>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</si>
  <si>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</si>
  <si>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</si>
  <si>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</si>
  <si>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</si>
  <si>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</si>
  <si>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</si>
  <si>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</si>
  <si>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</si>
  <si>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</si>
  <si>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</si>
  <si>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</si>
  <si>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</si>
  <si>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</si>
  <si>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</si>
  <si>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</si>
  <si>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</si>
  <si>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</si>
  <si>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</si>
  <si>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</si>
  <si>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</si>
  <si>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</si>
  <si>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</si>
  <si>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</si>
  <si>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</si>
  <si>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</si>
  <si>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</si>
  <si>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</si>
  <si>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</si>
  <si>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</si>
  <si>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</si>
  <si>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</si>
  <si>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</si>
  <si>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</si>
  <si>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</si>
  <si>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</si>
  <si>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</si>
  <si>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</si>
  <si>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</si>
  <si>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</si>
  <si>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</si>
  <si>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</si>
  <si>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</si>
  <si>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</si>
  <si>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</si>
  <si>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</si>
  <si>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</si>
  <si>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</si>
  <si>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</si>
  <si>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</si>
  <si>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</si>
  <si>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</si>
  <si>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</si>
  <si>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</si>
  <si>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</si>
  <si>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</si>
  <si>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</si>
  <si>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</si>
  <si>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</si>
  <si>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</si>
  <si>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</si>
  <si>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</si>
  <si>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</si>
  <si>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</si>
  <si>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</si>
  <si>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</si>
  <si>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</si>
  <si>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</si>
  <si>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</si>
  <si>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</si>
  <si>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</si>
  <si>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</si>
  <si>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</si>
  <si>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</si>
  <si>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</si>
  <si>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</si>
  <si>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</si>
  <si>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</si>
  <si>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</si>
  <si>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</si>
  <si>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</si>
  <si>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</si>
  <si>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</si>
  <si>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</si>
  <si>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</si>
  <si>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</si>
  <si>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</si>
  <si>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</si>
  <si>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</si>
  <si>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</si>
  <si>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</si>
  <si>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</si>
  <si>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</si>
  <si>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</si>
  <si>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</si>
  <si>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</si>
  <si>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</si>
  <si>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</si>
  <si>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</si>
  <si>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</si>
  <si>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</si>
  <si>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</si>
  <si>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</si>
  <si>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</si>
  <si>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</si>
  <si>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</si>
  <si>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</si>
  <si>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</si>
  <si>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</si>
  <si>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</si>
  <si>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</si>
  <si>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</si>
  <si>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</si>
  <si>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</si>
  <si>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</si>
  <si>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</si>
  <si>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</si>
  <si>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</si>
  <si>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</si>
  <si>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</si>
  <si>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</si>
  <si>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</si>
  <si>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</si>
  <si>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</si>
  <si>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</si>
  <si>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</si>
  <si>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</si>
  <si>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</si>
  <si>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</si>
  <si>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</si>
  <si>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</si>
  <si>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</si>
  <si>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</si>
  <si>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</si>
  <si>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</si>
  <si>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</si>
  <si>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</si>
  <si>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</si>
  <si>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</si>
  <si>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</si>
  <si>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</si>
  <si>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</si>
  <si>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</si>
  <si>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</si>
  <si>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</si>
  <si>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</si>
  <si>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</si>
  <si>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</si>
  <si>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</si>
  <si>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</si>
  <si>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</si>
  <si>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</si>
  <si>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</si>
  <si>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</si>
  <si>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</si>
  <si>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</si>
  <si>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</si>
  <si>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</si>
  <si>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</si>
  <si>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</si>
  <si>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</si>
  <si>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</si>
  <si>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</si>
  <si>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</si>
  <si>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</si>
  <si>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</si>
  <si>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</si>
  <si>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</si>
  <si>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</si>
  <si>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</si>
  <si>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</si>
  <si>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</si>
  <si>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</si>
  <si>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</si>
  <si>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</si>
  <si>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</si>
  <si>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</si>
  <si>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</si>
  <si>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</si>
  <si>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</si>
  <si>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</si>
  <si>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</si>
  <si>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</si>
  <si>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</si>
  <si>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</si>
  <si>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</si>
  <si>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</si>
  <si>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</si>
  <si>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</si>
  <si>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</si>
  <si>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</si>
  <si>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</si>
  <si>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</si>
  <si>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</si>
  <si>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</si>
  <si>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</si>
  <si>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</si>
  <si>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</si>
  <si>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</si>
  <si>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</si>
  <si>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</si>
  <si>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</si>
  <si>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</si>
  <si>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</si>
  <si>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</si>
  <si>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</si>
  <si>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</si>
  <si>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</si>
  <si>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</si>
  <si>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</si>
  <si>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</si>
  <si>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</si>
  <si>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</si>
  <si>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</si>
  <si>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</si>
  <si>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</si>
  <si>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</si>
  <si>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</si>
  <si>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</si>
  <si>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</si>
  <si>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</si>
  <si>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</si>
  <si>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</si>
  <si>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</si>
  <si>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</si>
  <si>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</si>
  <si>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</si>
  <si>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</si>
  <si>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</si>
  <si>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</si>
  <si>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</si>
  <si>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</si>
  <si>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</si>
  <si>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</si>
  <si>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</si>
  <si>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</si>
  <si>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</si>
  <si>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</si>
  <si>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</si>
  <si>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</si>
  <si>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</si>
  <si>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</si>
  <si>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</si>
  <si>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</si>
  <si>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</si>
  <si>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</si>
  <si>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</si>
  <si>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</si>
  <si>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</si>
  <si>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</si>
  <si>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</si>
  <si>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</si>
  <si>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</si>
  <si>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</si>
  <si>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</si>
  <si>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</si>
  <si>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</si>
  <si>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</si>
  <si>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</si>
  <si>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</si>
  <si>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</si>
  <si>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</si>
  <si>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</si>
  <si>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</si>
  <si>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</si>
  <si>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</si>
  <si>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</si>
  <si>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</si>
  <si>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</si>
  <si>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</si>
  <si>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</si>
  <si>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</si>
  <si>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</si>
  <si>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</si>
  <si>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</si>
  <si>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</si>
  <si>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</si>
  <si>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</si>
  <si>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</si>
  <si>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</si>
  <si>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</si>
  <si>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</si>
  <si>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</si>
  <si>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</si>
  <si>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</si>
  <si>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</si>
  <si>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</si>
  <si>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</si>
  <si>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</si>
  <si>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</si>
  <si>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</si>
  <si>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</si>
  <si>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</si>
  <si>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</si>
  <si>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</si>
  <si>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</si>
  <si>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</si>
  <si>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</si>
  <si>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</si>
  <si>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</si>
  <si>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</si>
  <si>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</si>
  <si>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</si>
  <si>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</si>
  <si>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</si>
  <si>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</si>
  <si>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</si>
  <si>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</si>
  <si>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</si>
  <si>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</si>
  <si>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</si>
  <si>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</si>
  <si>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</si>
  <si>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</si>
  <si>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</si>
  <si>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</si>
  <si>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</si>
  <si>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</si>
  <si>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</si>
  <si>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</si>
  <si>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</si>
  <si>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</si>
  <si>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</si>
  <si>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</si>
  <si>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</si>
  <si>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</si>
  <si>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</si>
  <si>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</si>
  <si>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</si>
  <si>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</si>
  <si>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</si>
  <si>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</si>
  <si>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</si>
  <si>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</si>
  <si>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</si>
  <si>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</si>
  <si>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</si>
  <si>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</si>
  <si>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</si>
  <si>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</si>
  <si>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</si>
  <si>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</si>
  <si>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</si>
  <si>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</si>
  <si>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</si>
  <si>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</si>
  <si>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</si>
  <si>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</si>
  <si>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</si>
  <si>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</si>
  <si>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</si>
  <si>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</si>
  <si>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</si>
  <si>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</si>
  <si>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</si>
  <si>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</si>
  <si>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</si>
  <si>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</si>
  <si>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</si>
  <si>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</si>
  <si>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</si>
  <si>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</si>
  <si>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</si>
  <si>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</si>
  <si>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</si>
  <si>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</si>
  <si>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</si>
  <si>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</si>
  <si>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</si>
  <si>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</si>
  <si>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</si>
  <si>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</si>
  <si>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</si>
  <si>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</si>
  <si>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</si>
  <si>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</si>
  <si>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</si>
  <si>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</si>
  <si>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</si>
  <si>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</si>
  <si>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</si>
  <si>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</si>
  <si>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</si>
  <si>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</si>
  <si>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</si>
  <si>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</si>
  <si>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</si>
  <si>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</si>
  <si>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</si>
  <si>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</si>
  <si>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</si>
  <si>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</si>
  <si>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</si>
  <si>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</si>
  <si>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</si>
  <si>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</si>
  <si>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</si>
  <si>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</si>
  <si>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</si>
  <si>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</si>
  <si>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</si>
  <si>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</si>
  <si>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</si>
  <si>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</si>
  <si>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</si>
  <si>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</si>
  <si>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</si>
  <si>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</si>
  <si>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</si>
  <si>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</si>
  <si>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</si>
  <si>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</si>
  <si>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</si>
  <si>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</si>
  <si>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</si>
  <si>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</si>
  <si>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</si>
  <si>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</si>
  <si>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</si>
  <si>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</si>
  <si>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</si>
  <si>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</si>
  <si>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</si>
  <si>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</si>
  <si>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</si>
  <si>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</si>
  <si>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</si>
  <si>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</si>
  <si>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</si>
  <si>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</si>
  <si>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</si>
  <si>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</si>
  <si>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</si>
  <si>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</si>
  <si>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</si>
  <si>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</si>
  <si>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</si>
  <si>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</si>
  <si>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</si>
  <si>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</si>
  <si>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</si>
  <si>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</si>
  <si>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</si>
  <si>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</si>
  <si>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</si>
  <si>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</si>
  <si>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</si>
  <si>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</si>
  <si>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</si>
  <si>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</si>
  <si>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</si>
  <si>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</si>
  <si>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</si>
  <si>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</si>
  <si>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</si>
  <si>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</si>
  <si>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</si>
  <si>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</si>
  <si>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</si>
  <si>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</si>
  <si>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</si>
  <si>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</si>
  <si>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</si>
  <si>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</si>
  <si>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</si>
  <si>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</si>
  <si>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</si>
  <si>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</si>
  <si>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</si>
  <si>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</si>
  <si>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</si>
  <si>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</si>
  <si>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</si>
  <si>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</si>
  <si>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</si>
  <si>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</si>
  <si>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</si>
  <si>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</si>
  <si>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</si>
  <si>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</si>
  <si>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</si>
  <si>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</si>
  <si>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</si>
  <si>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</si>
  <si>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</si>
  <si>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</si>
  <si>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</si>
  <si>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</si>
  <si>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</si>
  <si>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</si>
  <si>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</si>
  <si>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</si>
  <si>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</si>
  <si>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</si>
  <si>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</si>
  <si>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</si>
  <si>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</si>
  <si>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</si>
  <si>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</si>
  <si>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</si>
  <si>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</si>
  <si>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</si>
  <si>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</si>
  <si>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</si>
  <si>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</si>
  <si>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</si>
  <si>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</si>
  <si>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</si>
  <si>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</si>
  <si>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</si>
  <si>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</si>
  <si>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</si>
  <si>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</si>
  <si>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</si>
  <si>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</si>
  <si>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</si>
  <si>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</si>
  <si>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</si>
  <si>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</si>
  <si>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</si>
  <si>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</si>
  <si>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</si>
  <si>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</si>
  <si>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</si>
  <si>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</si>
  <si>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</si>
  <si>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</si>
  <si>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</si>
  <si>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</si>
  <si>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</si>
  <si>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</si>
  <si>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</si>
  <si>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</si>
  <si>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</si>
  <si>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</si>
  <si>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</si>
  <si>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</si>
  <si>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</si>
  <si>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</si>
  <si>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</si>
  <si>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</si>
  <si>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</si>
  <si>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</si>
  <si>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</si>
  <si>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</si>
  <si>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</si>
  <si>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</si>
  <si>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</si>
  <si>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</si>
  <si>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</si>
  <si>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</si>
  <si>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</si>
  <si>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</si>
  <si>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</si>
  <si>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</si>
  <si>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</si>
  <si>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</si>
  <si>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</si>
  <si>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</si>
  <si>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</si>
  <si>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</si>
  <si>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</si>
  <si>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</si>
  <si>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</si>
  <si>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</si>
  <si>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</si>
  <si>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</si>
  <si>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</si>
  <si>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</si>
  <si>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</si>
  <si>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</si>
  <si>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</si>
  <si>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</si>
  <si>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</si>
  <si>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</si>
  <si>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</si>
  <si>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</si>
  <si>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</si>
  <si>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</si>
  <si>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</si>
  <si>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</si>
  <si>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</si>
  <si>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</si>
  <si>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</si>
  <si>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</si>
  <si>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</si>
  <si>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</si>
  <si>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</si>
  <si>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</si>
  <si>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</si>
  <si>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</si>
  <si>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</si>
  <si>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</si>
  <si>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</si>
  <si>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</si>
  <si>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</si>
  <si>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</si>
  <si>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</si>
  <si>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</si>
  <si>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</si>
  <si>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</si>
  <si>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</si>
  <si>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</si>
  <si>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</si>
  <si>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</si>
  <si>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</si>
  <si>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</si>
  <si>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</si>
  <si>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</si>
  <si>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</si>
  <si>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</si>
  <si>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</si>
  <si>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</si>
  <si>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</si>
  <si>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</si>
  <si>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</si>
  <si>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</si>
  <si>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</si>
  <si>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</si>
  <si>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</si>
  <si>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</si>
  <si>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</si>
  <si>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</si>
  <si>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</si>
  <si>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</si>
  <si>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</si>
  <si>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</si>
  <si>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</si>
  <si>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</si>
  <si>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</si>
  <si>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</si>
  <si>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</si>
  <si>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</si>
  <si>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</si>
  <si>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</si>
  <si>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</si>
  <si>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</si>
  <si>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</si>
  <si>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</si>
  <si>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</si>
  <si>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</si>
  <si>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</si>
  <si>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</si>
  <si>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</si>
  <si>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</si>
  <si>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</si>
  <si>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</si>
  <si>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</si>
  <si>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</si>
  <si>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</si>
  <si>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</si>
  <si>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</si>
  <si>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</si>
  <si>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</si>
  <si>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</si>
  <si>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</si>
  <si>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</si>
  <si>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</si>
  <si>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</si>
  <si>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</si>
  <si>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</si>
  <si>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</si>
  <si>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</si>
  <si>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</si>
  <si>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</si>
  <si>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</si>
  <si>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</si>
  <si>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</si>
  <si>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</si>
  <si>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</si>
  <si>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</si>
  <si>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</si>
  <si>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</si>
  <si>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</si>
  <si>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</si>
  <si>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</si>
  <si>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</si>
  <si>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</si>
  <si>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</si>
  <si>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</si>
  <si>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</si>
  <si>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</si>
  <si>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</si>
  <si>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</si>
  <si>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</si>
  <si>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</si>
  <si>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</si>
  <si>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</si>
  <si>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</si>
  <si>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</si>
  <si>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</si>
  <si>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</si>
  <si>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</si>
  <si>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</si>
  <si>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</si>
  <si>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</si>
  <si>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</si>
  <si>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</si>
  <si>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</si>
  <si>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</si>
  <si>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</si>
  <si>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</si>
  <si>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</si>
  <si>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</si>
  <si>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</si>
  <si>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</si>
  <si>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</si>
  <si>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</si>
  <si>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</si>
  <si>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</si>
  <si>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</si>
  <si>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</si>
  <si>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</si>
  <si>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</si>
  <si>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</si>
  <si>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</si>
  <si>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</si>
  <si>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</si>
  <si>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</si>
  <si>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</si>
  <si>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</si>
  <si>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</si>
  <si>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</si>
  <si>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</si>
  <si>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</si>
  <si>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</si>
  <si>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</si>
  <si>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</si>
  <si>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</si>
  <si>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</si>
  <si>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</si>
  <si>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</si>
  <si>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</si>
  <si>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</si>
  <si>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</si>
  <si>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</si>
  <si>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</si>
  <si>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</si>
  <si>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</si>
  <si>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</si>
  <si>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</si>
  <si>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</si>
  <si>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</si>
  <si>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</si>
  <si>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</si>
  <si>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</si>
  <si>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</si>
  <si>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</si>
  <si>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</si>
  <si>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</si>
  <si>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</si>
  <si>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</si>
  <si>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</si>
  <si>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</si>
  <si>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</si>
  <si>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</si>
  <si>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</si>
  <si>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</si>
  <si>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</si>
  <si>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</si>
  <si>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</si>
  <si>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</si>
  <si>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</si>
  <si>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</si>
  <si>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</si>
  <si>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</si>
  <si>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</si>
  <si>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</si>
  <si>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</si>
  <si>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</si>
  <si>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</si>
  <si>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</si>
  <si>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</si>
  <si>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</si>
  <si>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</si>
  <si>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</si>
  <si>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</si>
  <si>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</si>
  <si>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</si>
  <si>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</si>
  <si>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</si>
  <si>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</si>
  <si>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</si>
  <si>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</si>
  <si>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</si>
  <si>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</si>
  <si>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</si>
  <si>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</si>
  <si>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</si>
  <si>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</si>
  <si>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</si>
  <si>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</si>
  <si>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</si>
  <si>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</si>
  <si>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</si>
  <si>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</si>
  <si>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</si>
  <si>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</si>
  <si>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</si>
  <si>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</si>
  <si>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</si>
  <si>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</si>
  <si>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</si>
  <si>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</si>
  <si>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</si>
  <si>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</si>
  <si>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</si>
  <si>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</si>
  <si>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</si>
  <si>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</si>
  <si>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</si>
  <si>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</si>
  <si>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</si>
  <si>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</si>
  <si>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</si>
  <si>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</si>
  <si>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</si>
  <si>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</si>
  <si>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</si>
  <si>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</si>
  <si>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</si>
  <si>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</si>
  <si>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</si>
  <si>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</si>
  <si>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</si>
  <si>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</si>
  <si>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</si>
  <si>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</si>
  <si>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</si>
  <si>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</si>
  <si>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</si>
  <si>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</si>
  <si>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</si>
  <si>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</si>
  <si>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</si>
  <si>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</si>
  <si>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</si>
  <si>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</si>
  <si>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</si>
  <si>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</si>
  <si>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</si>
  <si>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</si>
  <si>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</si>
  <si>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</si>
  <si>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</si>
  <si>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</si>
  <si>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</si>
  <si>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</si>
  <si>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</si>
  <si>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</si>
  <si>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</si>
  <si>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</si>
  <si>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</si>
  <si>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</si>
  <si>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</si>
  <si>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</si>
  <si>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</si>
  <si>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</si>
  <si>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</si>
  <si>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</si>
  <si>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</si>
  <si>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</si>
  <si>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</si>
  <si>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</si>
  <si>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</si>
  <si>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</si>
  <si>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</si>
  <si>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</si>
  <si>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</si>
  <si>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</si>
  <si>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</si>
  <si>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</si>
  <si>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</si>
  <si>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</si>
  <si>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</si>
  <si>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</si>
  <si>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</si>
  <si>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</si>
  <si>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</si>
  <si>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</si>
  <si>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</si>
  <si>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</si>
  <si>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</si>
  <si>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</si>
  <si>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</si>
  <si>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</si>
  <si>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</si>
  <si>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</si>
  <si>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</si>
  <si>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</si>
  <si>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</si>
  <si>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</si>
  <si>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</si>
  <si>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</si>
  <si>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</si>
  <si>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</si>
  <si>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</si>
  <si>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</si>
  <si>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</si>
  <si>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</si>
  <si>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</si>
  <si>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</si>
  <si>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</si>
  <si>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</si>
  <si>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</si>
  <si>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</si>
  <si>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</si>
  <si>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</si>
  <si>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</si>
  <si>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</si>
  <si>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</si>
  <si>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</si>
  <si>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</si>
  <si>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</si>
  <si>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</si>
  <si>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</si>
  <si>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</si>
  <si>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</si>
  <si>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</si>
  <si>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</si>
  <si>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</si>
  <si>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</si>
  <si>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</si>
  <si>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</si>
  <si>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</si>
  <si>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</si>
  <si>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</si>
  <si>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</si>
  <si>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</si>
  <si>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</si>
  <si>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</si>
  <si>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</si>
  <si>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</si>
  <si>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</si>
  <si>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</si>
  <si>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</si>
  <si>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</si>
  <si>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</si>
  <si>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</si>
  <si>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</si>
  <si>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</si>
  <si>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</si>
  <si>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</si>
  <si>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</si>
  <si>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</si>
  <si>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</si>
  <si>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</si>
  <si>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</si>
  <si>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</si>
  <si>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</si>
  <si>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</si>
  <si>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</si>
  <si>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</si>
  <si>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</si>
  <si>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</si>
  <si>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</si>
  <si>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</si>
  <si>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</si>
  <si>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</si>
  <si>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</si>
  <si>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</si>
  <si>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</si>
  <si>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</si>
  <si>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</si>
  <si>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</si>
  <si>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</si>
  <si>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</si>
  <si>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</si>
  <si>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</si>
  <si>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</si>
  <si>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</si>
  <si>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</si>
  <si>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</si>
  <si>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</si>
  <si>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</si>
  <si>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</si>
  <si>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</si>
  <si>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</si>
  <si>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</si>
  <si>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</si>
  <si>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</si>
  <si>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</si>
  <si>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</si>
  <si>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</si>
  <si>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</si>
  <si>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</si>
  <si>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</si>
  <si>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</si>
  <si>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</si>
  <si>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</si>
  <si>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</si>
  <si>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</si>
  <si>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</si>
  <si>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</si>
  <si>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</si>
  <si>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</si>
  <si>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</si>
  <si>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</si>
  <si>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</si>
  <si>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</si>
  <si>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</si>
  <si>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</si>
  <si>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</si>
  <si>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</si>
  <si>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</si>
  <si>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</si>
  <si>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</si>
  <si>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</si>
  <si>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</si>
  <si>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</si>
  <si>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</si>
  <si>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</si>
  <si>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</si>
  <si>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</si>
  <si>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</si>
  <si>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</si>
  <si>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</si>
  <si>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</si>
  <si>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</si>
  <si>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</si>
  <si>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</si>
  <si>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</si>
  <si>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</si>
  <si>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</si>
  <si>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</si>
  <si>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</si>
  <si>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</si>
  <si>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</si>
  <si>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</si>
  <si>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</si>
  <si>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</si>
  <si>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</si>
  <si>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</si>
  <si>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</si>
  <si>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</si>
  <si>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</si>
  <si>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</si>
  <si>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</si>
  <si>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</si>
  <si>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</si>
  <si>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</si>
  <si>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</si>
  <si>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</si>
  <si>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</si>
  <si>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</si>
  <si>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</si>
  <si>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</si>
  <si>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</si>
  <si>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</si>
  <si>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</si>
  <si>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</si>
  <si>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</si>
  <si>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</si>
  <si>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</si>
  <si>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</si>
  <si>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</si>
  <si>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</si>
  <si>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</si>
  <si>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</si>
  <si>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</si>
  <si>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</si>
  <si>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</si>
  <si>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</si>
  <si>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</si>
  <si>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</si>
  <si>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</si>
  <si>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</si>
  <si>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</si>
  <si>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</si>
  <si>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</si>
  <si>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</si>
  <si>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</si>
  <si>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</si>
  <si>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</si>
  <si>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</si>
  <si>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</si>
  <si>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</si>
  <si>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</si>
  <si>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</si>
  <si>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</si>
  <si>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</si>
  <si>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</si>
  <si>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</si>
  <si>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</si>
  <si>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</si>
  <si>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</si>
  <si>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</si>
  <si>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</si>
  <si>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</si>
  <si>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</si>
  <si>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</si>
  <si>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</si>
  <si>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</si>
  <si>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</si>
  <si>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</si>
  <si>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</si>
  <si>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</si>
  <si>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</si>
  <si>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</si>
  <si>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</si>
  <si>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</si>
  <si>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</si>
  <si>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</si>
  <si>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</si>
  <si>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</si>
  <si>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</si>
  <si>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</si>
  <si>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</si>
  <si>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</si>
  <si>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</si>
  <si>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</si>
  <si>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</si>
  <si>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</si>
  <si>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</si>
  <si>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</si>
  <si>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</si>
  <si>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</si>
  <si>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</si>
  <si>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</si>
  <si>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</si>
  <si>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</si>
  <si>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</si>
  <si>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</si>
  <si>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</si>
  <si>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</si>
  <si>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</si>
  <si>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</si>
  <si>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</si>
  <si>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</si>
  <si>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</si>
  <si>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</si>
  <si>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</si>
  <si>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</si>
  <si>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</si>
  <si>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</si>
  <si>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</si>
  <si>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</si>
  <si>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</si>
  <si>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</si>
  <si>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</si>
  <si>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</si>
  <si>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</si>
  <si>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</si>
  <si>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</si>
  <si>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</si>
  <si>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</si>
  <si>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</si>
  <si>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</si>
  <si>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</si>
  <si>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</si>
  <si>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</si>
  <si>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</si>
  <si>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</si>
  <si>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</si>
  <si>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</si>
  <si>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</si>
  <si>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</si>
  <si>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</si>
  <si>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</si>
  <si>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</si>
  <si>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</si>
  <si>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</si>
  <si>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</si>
  <si>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</si>
  <si>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</si>
  <si>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</si>
  <si>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</si>
  <si>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</si>
  <si>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</si>
  <si>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</si>
  <si>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</si>
  <si>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</si>
  <si>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</si>
  <si>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</si>
  <si>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</si>
  <si>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</si>
  <si>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</si>
  <si>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</si>
  <si>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</si>
  <si>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</si>
  <si>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</si>
  <si>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</si>
  <si>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</si>
  <si>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</si>
  <si>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</si>
  <si>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</si>
  <si>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</si>
  <si>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</si>
  <si>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</si>
  <si>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</si>
  <si>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</si>
  <si>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</si>
  <si>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</si>
  <si>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</si>
  <si>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</si>
  <si>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</si>
  <si>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</si>
  <si>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</si>
  <si>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</si>
  <si>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</si>
  <si>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</si>
  <si>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</si>
  <si>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</si>
  <si>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</si>
  <si>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</si>
  <si>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</si>
  <si>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</si>
  <si>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</si>
  <si>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</si>
  <si>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</si>
  <si>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</si>
  <si>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</si>
  <si>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</si>
  <si>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</si>
  <si>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</si>
  <si>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</si>
  <si>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</si>
  <si>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</si>
  <si>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</si>
  <si>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</si>
  <si>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</si>
  <si>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</si>
  <si>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</si>
  <si>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</si>
  <si>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</si>
  <si>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</si>
  <si>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</si>
  <si>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</si>
  <si>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</si>
  <si>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</si>
  <si>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</si>
  <si>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</si>
  <si>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</si>
  <si>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</si>
  <si>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</si>
  <si>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</si>
  <si>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</si>
  <si>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</si>
  <si>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</si>
  <si>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</si>
  <si>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</si>
  <si>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</si>
  <si>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</si>
  <si>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</si>
  <si>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</si>
  <si>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</si>
  <si>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</si>
  <si>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</si>
  <si>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</si>
  <si>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</si>
  <si>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</si>
  <si>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</si>
  <si>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</si>
  <si>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</si>
  <si>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</si>
  <si>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</si>
  <si>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</si>
  <si>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</si>
  <si>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</si>
  <si>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</si>
  <si>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</si>
  <si>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</si>
  <si>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</si>
  <si>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</si>
  <si>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</si>
  <si>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</si>
  <si>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</si>
  <si>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</si>
  <si>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</si>
  <si>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</si>
  <si>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</si>
  <si>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</si>
  <si>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</si>
  <si>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</si>
  <si>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</si>
  <si>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</si>
  <si>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</si>
  <si>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</si>
  <si>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</si>
  <si>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</si>
  <si>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</si>
  <si>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</si>
  <si>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</si>
  <si>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</si>
  <si>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</si>
  <si>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</si>
  <si>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</si>
  <si>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</si>
  <si>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</si>
  <si>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</si>
  <si>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</si>
  <si>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</si>
  <si>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</si>
  <si>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</si>
  <si>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</si>
  <si>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</si>
  <si>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</si>
  <si>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</si>
  <si>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</si>
  <si>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</si>
  <si>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</si>
  <si>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</si>
  <si>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</si>
  <si>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</si>
  <si>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</si>
  <si>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</si>
  <si>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</si>
  <si>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</si>
  <si>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</si>
  <si>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</si>
  <si>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</si>
  <si>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</si>
  <si>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</si>
  <si>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</si>
  <si>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</si>
  <si>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</si>
  <si>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</si>
  <si>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</si>
  <si>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</si>
  <si>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</si>
  <si>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</si>
  <si>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</si>
  <si>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</si>
  <si>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</si>
  <si>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</si>
  <si>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</si>
  <si>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</si>
  <si>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</si>
  <si>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</si>
  <si>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</si>
  <si>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</si>
  <si>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</si>
  <si>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</si>
  <si>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</si>
  <si>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</si>
  <si>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</si>
  <si>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</si>
  <si>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</si>
  <si>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</si>
  <si>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</si>
  <si>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</si>
  <si>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</si>
  <si>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</si>
  <si>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</si>
  <si>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</si>
  <si>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</si>
  <si>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</si>
  <si>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</si>
  <si>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</si>
  <si>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</si>
  <si>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</si>
  <si>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</si>
  <si>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</si>
  <si>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</si>
  <si>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</si>
  <si>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</si>
  <si>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</si>
  <si>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</si>
  <si>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</si>
  <si>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</si>
  <si>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</si>
  <si>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</si>
  <si>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</si>
  <si>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</si>
  <si>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</si>
  <si>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</si>
  <si>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</si>
  <si>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</si>
  <si>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</si>
  <si>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</si>
  <si>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</si>
  <si>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</si>
  <si>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</si>
  <si>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</si>
  <si>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</si>
  <si>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</si>
  <si>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</si>
  <si>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</si>
  <si>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</si>
  <si>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</si>
  <si>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</si>
  <si>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</si>
  <si>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</si>
  <si>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</si>
  <si>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</si>
  <si>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</si>
  <si>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</si>
  <si>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</si>
  <si>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</si>
  <si>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</si>
  <si>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</si>
  <si>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</si>
  <si>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</si>
  <si>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</si>
  <si>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</si>
  <si>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</si>
  <si>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</si>
  <si>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</si>
  <si>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</si>
  <si>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</si>
  <si>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</si>
  <si>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</si>
  <si>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</si>
  <si>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</si>
  <si>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</si>
  <si>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</si>
  <si>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</si>
  <si>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</si>
  <si>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</si>
  <si>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</si>
  <si>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</si>
  <si>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</si>
  <si>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</si>
  <si>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</si>
  <si>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</si>
  <si>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</si>
  <si>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</si>
  <si>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</si>
  <si>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</si>
  <si>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</si>
  <si>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</si>
  <si>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</si>
  <si>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</si>
  <si>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</si>
  <si>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</si>
  <si>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</si>
  <si>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</si>
  <si>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</si>
  <si>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</si>
  <si>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</si>
  <si>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</si>
  <si>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</si>
  <si>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</si>
  <si>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</si>
  <si>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</si>
  <si>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</si>
  <si>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</si>
  <si>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</si>
  <si>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</si>
  <si>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</si>
  <si>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</si>
  <si>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</si>
  <si>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</si>
  <si>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</si>
  <si>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</si>
  <si>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</si>
  <si>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</si>
  <si>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</si>
  <si>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</si>
  <si>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</si>
  <si>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</si>
  <si>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</si>
  <si>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</si>
  <si>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</si>
  <si>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</si>
  <si>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</si>
  <si>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</si>
  <si>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</si>
  <si>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</si>
  <si>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</si>
  <si>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</si>
  <si>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</si>
  <si>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</si>
  <si>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</si>
  <si>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</si>
  <si>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</si>
  <si>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</si>
  <si>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</si>
  <si>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</si>
  <si>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</si>
  <si>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</si>
  <si>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</si>
  <si>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</si>
  <si>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</si>
  <si>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</si>
  <si>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</si>
  <si>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</si>
  <si>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</si>
  <si>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</si>
  <si>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</si>
  <si>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</si>
  <si>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</si>
  <si>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</si>
  <si>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</si>
  <si>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</si>
  <si>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</si>
  <si>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</si>
  <si>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</si>
  <si>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</si>
  <si>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</si>
  <si>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</si>
  <si>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</si>
  <si>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</si>
  <si>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</si>
  <si>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</si>
  <si>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</si>
  <si>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</si>
  <si>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</si>
  <si>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</si>
  <si>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</si>
  <si>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</si>
  <si>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</si>
  <si>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</si>
  <si>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</si>
  <si>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</si>
  <si>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</si>
  <si>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</si>
  <si>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</si>
  <si>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</si>
  <si>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</si>
  <si>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</si>
  <si>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</si>
  <si>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</si>
  <si>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</si>
  <si>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</si>
  <si>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</si>
  <si>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</si>
  <si>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</si>
  <si>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</si>
  <si>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</si>
  <si>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</si>
  <si>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</si>
  <si>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</si>
  <si>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</si>
  <si>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</si>
  <si>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</si>
  <si>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</si>
  <si>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</si>
  <si>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</si>
  <si>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</si>
  <si>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</si>
  <si>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</si>
  <si>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</si>
  <si>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</si>
  <si>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</si>
  <si>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</si>
  <si>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</si>
  <si>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</si>
  <si>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</si>
  <si>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</si>
  <si>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</si>
  <si>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</si>
  <si>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</si>
  <si>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</si>
  <si>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</si>
  <si>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</si>
  <si>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</si>
  <si>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</si>
  <si>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</si>
  <si>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</si>
  <si>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</si>
  <si>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</si>
  <si>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</si>
  <si>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</si>
  <si>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</si>
  <si>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</si>
  <si>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</si>
  <si>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</si>
  <si>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</si>
  <si>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</si>
  <si>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</si>
  <si>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</si>
  <si>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</si>
  <si>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</si>
  <si>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</si>
  <si>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</si>
  <si>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</si>
  <si>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</si>
  <si>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</si>
  <si>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</si>
  <si>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</si>
  <si>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</si>
  <si>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</si>
  <si>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</si>
  <si>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</si>
  <si>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</si>
  <si>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</si>
  <si>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</si>
  <si>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</si>
  <si>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</si>
  <si>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</si>
  <si>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</si>
  <si>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</si>
  <si>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</si>
  <si>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</si>
  <si>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</si>
  <si>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</si>
  <si>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</si>
  <si>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</si>
  <si>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</si>
  <si>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</si>
  <si>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</si>
  <si>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</si>
  <si>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</si>
  <si>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</si>
  <si>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</si>
  <si>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</si>
  <si>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</si>
  <si>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</si>
  <si>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</si>
  <si>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</si>
  <si>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</si>
  <si>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</si>
  <si>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</si>
  <si>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</si>
  <si>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</si>
  <si>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</si>
  <si>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</si>
  <si>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</si>
  <si>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</si>
  <si>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</si>
  <si>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</si>
  <si>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</si>
  <si>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</si>
  <si>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</si>
  <si>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</si>
  <si>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</si>
  <si>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</si>
  <si>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</si>
  <si>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</si>
  <si>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</si>
  <si>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</si>
  <si>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</si>
  <si>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</si>
  <si>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</si>
  <si>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</si>
  <si>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</si>
  <si>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</si>
  <si>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</si>
  <si>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</si>
  <si>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</si>
  <si>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</si>
  <si>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</si>
  <si>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</si>
  <si>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</si>
  <si>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</si>
  <si>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</si>
  <si>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</si>
  <si>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</si>
  <si>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</si>
  <si>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</si>
  <si>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</si>
  <si>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</si>
  <si>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</si>
  <si>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</si>
  <si>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</si>
  <si>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</si>
  <si>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</si>
  <si>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</si>
  <si>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</si>
  <si>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</si>
  <si>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</si>
  <si>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</si>
  <si>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</si>
  <si>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</si>
  <si>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</si>
  <si>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</si>
  <si>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</si>
  <si>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</si>
  <si>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</si>
  <si>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</si>
  <si>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</si>
  <si>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</si>
  <si>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</si>
  <si>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</si>
  <si>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</si>
  <si>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</si>
  <si>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</si>
  <si>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</si>
  <si>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</si>
  <si>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</si>
  <si>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</si>
  <si>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</si>
  <si>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</si>
  <si>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</si>
  <si>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</si>
  <si>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</si>
  <si>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</si>
  <si>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</si>
  <si>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</si>
  <si>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</si>
  <si>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</si>
  <si>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</si>
  <si>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</si>
  <si>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</si>
  <si>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</si>
  <si>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</si>
  <si>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</si>
  <si>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</si>
  <si>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</si>
  <si>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</si>
  <si>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</si>
  <si>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</si>
  <si>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</si>
  <si>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</si>
  <si>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</si>
  <si>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</si>
  <si>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</si>
  <si>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</si>
  <si>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</si>
  <si>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</si>
  <si>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</si>
  <si>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</si>
  <si>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</si>
  <si>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</si>
  <si>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</si>
  <si>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</si>
  <si>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</si>
  <si>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</si>
  <si>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</si>
  <si>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</si>
  <si>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</si>
  <si>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</si>
  <si>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</si>
  <si>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</si>
  <si>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</si>
  <si>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</si>
  <si>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</si>
  <si>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</si>
  <si>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</si>
  <si>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</si>
  <si>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</si>
  <si>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</si>
  <si>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</si>
  <si>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</si>
  <si>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</si>
  <si>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</si>
  <si>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</si>
  <si>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</si>
  <si>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</si>
  <si>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</si>
  <si>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</si>
  <si>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</si>
  <si>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</si>
  <si>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</si>
  <si>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</si>
  <si>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</si>
  <si>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</si>
  <si>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</si>
  <si>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</si>
  <si>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</si>
  <si>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</si>
  <si>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</si>
  <si>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</si>
  <si>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</si>
  <si>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</si>
  <si>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</si>
  <si>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</si>
  <si>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</si>
  <si>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</si>
  <si>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</si>
  <si>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</si>
  <si>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</si>
  <si>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</si>
  <si>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</si>
  <si>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</si>
  <si>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</si>
  <si>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</si>
  <si>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</si>
  <si>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</si>
  <si>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</si>
  <si>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</si>
  <si>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</si>
  <si>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</si>
  <si>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</si>
  <si>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</si>
  <si>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</si>
  <si>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</si>
  <si>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</si>
  <si>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</si>
  <si>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</si>
  <si>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</si>
  <si>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</si>
  <si>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</si>
  <si>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</si>
  <si>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</si>
  <si>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</si>
  <si>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</si>
  <si>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</si>
  <si>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</si>
  <si>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</si>
  <si>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</si>
  <si>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</si>
  <si>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</si>
  <si>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</si>
  <si>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</si>
  <si>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</si>
  <si>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</si>
  <si>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</si>
  <si>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</si>
  <si>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</si>
  <si>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</si>
  <si>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</si>
  <si>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</si>
  <si>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</si>
  <si>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</si>
  <si>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</si>
  <si>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</si>
  <si>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</si>
  <si>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</si>
  <si>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</si>
  <si>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</si>
  <si>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</si>
  <si>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</si>
  <si>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</si>
  <si>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</si>
  <si>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</si>
  <si>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</si>
  <si>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</si>
  <si>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</si>
  <si>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</si>
  <si>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</si>
  <si>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</si>
  <si>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</si>
  <si>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</si>
  <si>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</si>
  <si>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</si>
  <si>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</si>
  <si>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</si>
  <si>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</si>
  <si>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</si>
  <si>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</si>
  <si>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</si>
  <si>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</si>
  <si>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</si>
  <si>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</si>
  <si>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</si>
  <si>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</si>
  <si>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</si>
  <si>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</si>
  <si>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</si>
  <si>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</si>
  <si>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</si>
  <si>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</si>
  <si>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</si>
  <si>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</si>
  <si>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</si>
  <si>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</si>
  <si>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</si>
  <si>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</si>
  <si>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</si>
  <si>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</si>
  <si>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</si>
  <si>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</si>
  <si>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</si>
  <si>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</si>
  <si>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</si>
  <si>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</si>
  <si>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</si>
  <si>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</si>
  <si>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</si>
  <si>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</si>
  <si>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</si>
  <si>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</si>
  <si>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</si>
  <si>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</si>
  <si>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</si>
  <si>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</si>
  <si>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</si>
  <si>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</si>
  <si>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</si>
  <si>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</si>
  <si>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</si>
  <si>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</si>
  <si>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</si>
  <si>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</si>
  <si>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</si>
  <si>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</si>
  <si>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</si>
  <si>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</si>
  <si>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</si>
  <si>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</si>
  <si>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</si>
  <si>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</si>
  <si>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</si>
  <si>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</si>
  <si>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</si>
  <si>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</si>
  <si>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</si>
  <si>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</si>
  <si>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</si>
  <si>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</si>
  <si>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</si>
  <si>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</si>
  <si>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</si>
  <si>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</si>
  <si>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</si>
  <si>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</si>
  <si>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</si>
  <si>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</si>
  <si>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</si>
  <si>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</si>
  <si>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</si>
  <si>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</si>
  <si>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</si>
  <si>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</si>
  <si>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</si>
  <si>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</si>
  <si>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</si>
  <si>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</si>
  <si>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</si>
  <si>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</si>
  <si>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</si>
  <si>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</si>
  <si>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</si>
  <si>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</si>
  <si>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</si>
  <si>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</si>
  <si>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</si>
  <si>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</si>
  <si>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</si>
  <si>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</si>
  <si>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</si>
  <si>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</si>
  <si>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</si>
  <si>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</si>
  <si>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</si>
  <si>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</si>
  <si>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</si>
  <si>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</si>
  <si>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</si>
  <si>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</si>
  <si>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</si>
  <si>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</si>
  <si>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</si>
  <si>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</si>
  <si>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</si>
  <si>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</si>
  <si>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</si>
  <si>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</si>
  <si>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</si>
  <si>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</si>
  <si>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</si>
  <si>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</si>
  <si>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</si>
  <si>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</si>
  <si>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</si>
  <si>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</si>
  <si>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</si>
  <si>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</si>
  <si>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</si>
  <si>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</si>
  <si>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</si>
  <si>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</si>
  <si>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</si>
  <si>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</si>
  <si>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</si>
  <si>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</si>
  <si>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</si>
  <si>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</si>
  <si>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</si>
  <si>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</si>
  <si>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</si>
  <si>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</si>
  <si>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</si>
  <si>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</si>
  <si>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</si>
  <si>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</si>
  <si>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</si>
  <si>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</si>
  <si>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</si>
  <si>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</si>
  <si>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</si>
  <si>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</si>
  <si>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</si>
  <si>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</si>
  <si>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</si>
  <si>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</si>
  <si>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</si>
  <si>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</si>
  <si>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</si>
  <si>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</si>
  <si>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</si>
  <si>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</si>
  <si>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</si>
  <si>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</si>
  <si>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</si>
  <si>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</si>
  <si>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</si>
  <si>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</si>
  <si>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</si>
  <si>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</si>
  <si>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</si>
  <si>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</si>
  <si>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</si>
  <si>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</si>
  <si>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</si>
  <si>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</si>
  <si>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</si>
  <si>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</si>
  <si>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</si>
  <si>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</si>
  <si>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</si>
  <si>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</si>
  <si>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</si>
  <si>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</si>
  <si>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</si>
  <si>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</si>
  <si>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</si>
  <si>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</si>
  <si>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</si>
  <si>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</si>
  <si>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</si>
  <si>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</si>
  <si>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</si>
  <si>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</si>
  <si>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</si>
  <si>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</si>
  <si>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</si>
  <si>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</si>
  <si>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</si>
  <si>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</si>
  <si>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</si>
  <si>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</si>
  <si>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</si>
  <si>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</si>
  <si>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</si>
  <si>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</si>
  <si>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</si>
  <si>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</si>
  <si>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</si>
  <si>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</si>
  <si>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</si>
  <si>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</si>
  <si>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</si>
  <si>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</si>
  <si>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</si>
  <si>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</si>
  <si>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</si>
  <si>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</si>
  <si>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</si>
  <si>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</si>
  <si>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</si>
  <si>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</si>
  <si>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</si>
  <si>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</si>
  <si>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</si>
  <si>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</si>
  <si>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</si>
  <si>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</si>
  <si>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</si>
  <si>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</si>
  <si>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</si>
  <si>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</si>
  <si>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</si>
  <si>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</si>
  <si>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</si>
  <si>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</si>
  <si>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</si>
  <si>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</si>
  <si>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</si>
  <si>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</si>
  <si>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</si>
  <si>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</si>
  <si>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</si>
  <si>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</si>
  <si>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</si>
  <si>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</si>
  <si>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</si>
  <si>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</si>
  <si>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</si>
  <si>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</si>
  <si>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</si>
  <si>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</si>
  <si>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</si>
  <si>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</si>
  <si>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</si>
  <si>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</si>
  <si>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</si>
  <si>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</si>
  <si>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</si>
  <si>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</si>
  <si>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</si>
  <si>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</si>
  <si>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</si>
  <si>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</si>
  <si>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</si>
  <si>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</si>
  <si>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</si>
  <si>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</si>
  <si>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</si>
  <si>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</si>
  <si>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</si>
  <si>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</si>
  <si>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</si>
  <si>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</si>
  <si>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</si>
  <si>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</si>
  <si>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</si>
  <si>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</si>
  <si>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</si>
  <si>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</si>
  <si>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</si>
  <si>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</si>
  <si>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</si>
  <si>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</si>
  <si>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</si>
  <si>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</si>
  <si>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</si>
  <si>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</si>
  <si>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</si>
  <si>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</si>
  <si>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</si>
  <si>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</si>
  <si>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</si>
  <si>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</si>
  <si>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</si>
  <si>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</si>
  <si>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</si>
  <si>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</si>
  <si>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</si>
  <si>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</si>
  <si>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</si>
  <si>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</si>
  <si>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</si>
  <si>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</si>
  <si>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</si>
  <si>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</si>
  <si>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</si>
  <si>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</si>
  <si>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</si>
  <si>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</si>
  <si>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</si>
  <si>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</si>
  <si>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</si>
  <si>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</si>
  <si>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</si>
  <si>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</si>
  <si>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</si>
  <si>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</si>
  <si>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</si>
  <si>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</si>
  <si>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</si>
  <si>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</si>
  <si>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</si>
  <si>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</si>
  <si>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</si>
  <si>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</si>
  <si>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</si>
  <si>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</si>
  <si>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</si>
  <si>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</si>
  <si>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</si>
  <si>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</si>
  <si>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</si>
  <si>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</si>
  <si>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</si>
  <si>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</si>
  <si>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</si>
  <si>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</si>
  <si>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</si>
  <si>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</si>
  <si>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</si>
  <si>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</si>
  <si>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</si>
  <si>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</si>
  <si>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</si>
  <si>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</si>
  <si>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</si>
  <si>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</si>
  <si>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</si>
  <si>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</si>
  <si>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</si>
  <si>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</si>
  <si>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</si>
  <si>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</si>
  <si>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</si>
  <si>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</si>
  <si>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</si>
  <si>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</si>
  <si>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</si>
  <si>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</si>
  <si>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</si>
  <si>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</si>
  <si>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</si>
  <si>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</si>
  <si>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</si>
  <si>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</si>
  <si>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</si>
  <si>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</si>
  <si>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</si>
  <si>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</si>
  <si>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</si>
  <si>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</si>
  <si>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</si>
  <si>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</si>
  <si>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</si>
  <si>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</si>
  <si>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</si>
  <si>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</si>
  <si>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</si>
  <si>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</si>
  <si>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</si>
  <si>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</si>
  <si>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</si>
  <si>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</si>
  <si>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</si>
  <si>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</si>
  <si>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</si>
  <si>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</si>
  <si>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</si>
  <si>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</si>
  <si>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</si>
  <si>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</si>
  <si>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</si>
  <si>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</si>
  <si>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</si>
  <si>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</si>
  <si>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</si>
  <si>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</si>
  <si>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</si>
  <si>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</si>
  <si>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</si>
  <si>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</si>
  <si>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</si>
  <si>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</si>
  <si>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</si>
  <si>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</si>
  <si>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</si>
  <si>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</si>
  <si>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</si>
  <si>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</si>
  <si>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</si>
  <si>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</si>
  <si>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</si>
  <si>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</si>
  <si>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</si>
  <si>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</si>
  <si>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</si>
  <si>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</si>
  <si>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</si>
  <si>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</si>
  <si>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</si>
  <si>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</si>
  <si>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</si>
  <si>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</si>
  <si>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</si>
  <si>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</si>
  <si>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</si>
  <si>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</si>
  <si>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</si>
  <si>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</si>
  <si>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</si>
  <si>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</si>
  <si>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</si>
  <si>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</si>
  <si>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</si>
  <si>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</si>
  <si>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</si>
  <si>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</si>
  <si>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</si>
  <si>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</si>
  <si>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</si>
  <si>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</si>
  <si>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</si>
  <si>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</si>
  <si>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</si>
  <si>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</si>
  <si>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</si>
  <si>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</si>
  <si>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</si>
  <si>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</si>
  <si>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</si>
  <si>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</si>
  <si>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</si>
  <si>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</si>
  <si>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</si>
  <si>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</si>
  <si>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</si>
  <si>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</si>
  <si>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</si>
  <si>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</si>
  <si>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</si>
  <si>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</si>
  <si>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</si>
  <si>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</si>
  <si>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</si>
  <si>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</si>
  <si>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</si>
  <si>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</si>
  <si>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</si>
  <si>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</si>
  <si>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</si>
  <si>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</si>
  <si>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</si>
  <si>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</si>
  <si>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</si>
  <si>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</si>
  <si>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</si>
  <si>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</si>
  <si>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</si>
  <si>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</si>
  <si>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</si>
  <si>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</si>
  <si>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</si>
  <si>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</si>
  <si>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</si>
  <si>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</si>
  <si>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</si>
  <si>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</si>
  <si>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</si>
  <si>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</si>
  <si>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</si>
  <si>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</si>
  <si>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</si>
  <si>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</si>
  <si>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</si>
  <si>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</si>
  <si>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</si>
  <si>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</si>
  <si>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</si>
  <si>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</si>
  <si>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</si>
  <si>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</si>
  <si>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</si>
  <si>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</si>
  <si>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</si>
  <si>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</si>
  <si>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</si>
  <si>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</si>
  <si>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</si>
  <si>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</si>
  <si>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</si>
  <si>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</si>
  <si>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</si>
  <si>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</si>
  <si>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</si>
  <si>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</si>
  <si>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</si>
  <si>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</si>
  <si>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</si>
  <si>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</si>
  <si>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</si>
  <si>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</si>
  <si>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</si>
  <si>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</si>
  <si>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</si>
  <si>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</si>
  <si>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</si>
  <si>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</si>
  <si>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</si>
  <si>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</si>
  <si>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</si>
  <si>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</si>
  <si>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</si>
  <si>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</si>
  <si>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</si>
  <si>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</si>
  <si>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</si>
  <si>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</si>
  <si>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</si>
  <si>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</si>
  <si>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</si>
  <si>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</si>
  <si>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</si>
  <si>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</si>
  <si>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</si>
  <si>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</si>
  <si>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</si>
  <si>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</si>
  <si>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</si>
  <si>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</si>
  <si>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</si>
  <si>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</si>
  <si>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</si>
  <si>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</si>
  <si>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</si>
  <si>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</si>
  <si>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</si>
  <si>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</si>
  <si>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</si>
  <si>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</si>
  <si>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</si>
  <si>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</si>
  <si>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</si>
  <si>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</si>
  <si>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</si>
  <si>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</si>
  <si>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</si>
  <si>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</si>
  <si>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</si>
  <si>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</si>
  <si>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</si>
  <si>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</si>
  <si>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</si>
  <si>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</si>
  <si>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</si>
  <si>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</si>
  <si>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</si>
  <si>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</si>
  <si>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</si>
  <si>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</si>
  <si>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</si>
  <si>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</si>
  <si>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</si>
  <si>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</si>
  <si>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</si>
  <si>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</si>
  <si>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</si>
  <si>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</si>
  <si>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</si>
  <si>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</si>
  <si>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</si>
  <si>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</si>
  <si>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</si>
  <si>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</si>
  <si>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</si>
  <si>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</si>
  <si>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</si>
  <si>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</si>
  <si>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</si>
  <si>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</si>
  <si>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</si>
  <si>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</si>
  <si>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</si>
  <si>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</si>
  <si>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</si>
  <si>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</si>
  <si>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</si>
  <si>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</si>
  <si>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</si>
  <si>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</si>
  <si>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</si>
  <si>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</si>
  <si>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</si>
  <si>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</si>
  <si>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</si>
  <si>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</si>
  <si>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</si>
  <si>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</si>
  <si>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</si>
  <si>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</si>
  <si>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</si>
  <si>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</si>
  <si>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</si>
  <si>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</si>
  <si>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</si>
  <si>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</si>
  <si>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</si>
  <si>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</si>
  <si>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</si>
  <si>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</si>
  <si>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</si>
  <si>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</si>
  <si>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</si>
  <si>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</si>
  <si>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</si>
  <si>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</si>
  <si>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</si>
  <si>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</si>
  <si>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</si>
  <si>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</si>
  <si>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</si>
  <si>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</si>
  <si>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</si>
  <si>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</si>
  <si>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</si>
  <si>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</si>
  <si>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</si>
  <si>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</si>
  <si>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</si>
  <si>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</si>
  <si>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</si>
  <si>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</si>
  <si>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</si>
  <si>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</si>
  <si>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</si>
  <si>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</si>
  <si>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</si>
  <si>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</si>
  <si>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</si>
  <si>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</si>
  <si>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</si>
  <si>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</si>
  <si>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</si>
  <si>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</si>
  <si>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</si>
  <si>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</si>
  <si>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</si>
  <si>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</si>
  <si>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</si>
  <si>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</si>
  <si>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</si>
  <si>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</si>
  <si>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</si>
  <si>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</si>
  <si>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</si>
  <si>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</si>
  <si>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</si>
  <si>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</si>
  <si>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</si>
  <si>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</si>
  <si>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</si>
  <si>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</si>
  <si>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</si>
  <si>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</si>
  <si>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</si>
  <si>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</si>
  <si>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</si>
  <si>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</si>
  <si>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</si>
  <si>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</si>
  <si>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</si>
  <si>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</si>
  <si>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</si>
  <si>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</si>
  <si>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</si>
  <si>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</si>
  <si>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</si>
  <si>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</si>
  <si>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</si>
  <si>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</si>
  <si>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</si>
  <si>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</si>
  <si>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</si>
  <si>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</si>
  <si>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</si>
  <si>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</si>
  <si>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</si>
  <si>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</si>
  <si>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</si>
  <si>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</si>
  <si>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</si>
  <si>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</si>
  <si>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</si>
  <si>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</si>
  <si>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</si>
  <si>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</si>
  <si>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</si>
  <si>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</si>
  <si>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</si>
  <si>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</si>
  <si>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</si>
  <si>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</si>
  <si>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</si>
  <si>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</si>
  <si>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</si>
  <si>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</si>
  <si>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</si>
  <si>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</si>
  <si>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</si>
  <si>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</si>
  <si>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</si>
  <si>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</si>
  <si>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</si>
  <si>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</si>
  <si>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</si>
  <si>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</si>
  <si>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</si>
  <si>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</si>
  <si>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</si>
  <si>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</si>
  <si>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</si>
  <si>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</si>
  <si>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</si>
  <si>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</si>
  <si>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</si>
  <si>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</si>
  <si>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</si>
  <si>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</si>
  <si>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</si>
  <si>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</si>
  <si>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</si>
  <si>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</si>
  <si>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</si>
  <si>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</si>
  <si>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</si>
  <si>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</si>
  <si>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</si>
  <si>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</si>
  <si>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</si>
  <si>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</si>
  <si>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</si>
  <si>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</si>
  <si>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</si>
  <si>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</si>
  <si>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</si>
  <si>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</si>
  <si>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</si>
  <si>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</si>
  <si>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</si>
  <si>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</si>
  <si>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</si>
  <si>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</si>
  <si>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</si>
  <si>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</si>
  <si>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</si>
  <si>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</si>
  <si>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</si>
  <si>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</si>
  <si>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</si>
  <si>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</si>
  <si>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</si>
  <si>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</si>
  <si>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</si>
  <si>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</si>
  <si>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</si>
  <si>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</si>
  <si>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</si>
  <si>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</si>
  <si>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</si>
  <si>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</si>
  <si>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</si>
  <si>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</si>
  <si>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</si>
  <si>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</si>
  <si>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</si>
  <si>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</si>
  <si>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</si>
  <si>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</si>
  <si>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</si>
  <si>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</si>
  <si>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</si>
  <si>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</si>
  <si>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</si>
  <si>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</si>
  <si>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</si>
  <si>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</si>
  <si>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</si>
  <si>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</si>
  <si>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</si>
  <si>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</si>
  <si>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</si>
  <si>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</si>
  <si>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</si>
  <si>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</si>
  <si>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</si>
  <si>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</si>
  <si>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</si>
  <si>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</si>
  <si>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</si>
  <si>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</si>
  <si>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</si>
  <si>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</si>
  <si>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</si>
  <si>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</si>
  <si>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</si>
  <si>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</si>
  <si>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</si>
  <si>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</si>
  <si>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</si>
  <si>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</si>
  <si>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</si>
  <si>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</si>
  <si>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</si>
  <si>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</si>
  <si>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</si>
  <si>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</si>
  <si>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</si>
  <si>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</si>
  <si>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</si>
  <si>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</si>
  <si>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</si>
  <si>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</si>
  <si>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</si>
  <si>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</si>
  <si>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</si>
  <si>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</si>
  <si>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</si>
  <si>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</si>
  <si>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</si>
  <si>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</si>
  <si>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</si>
  <si>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</si>
  <si>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</si>
  <si>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</si>
  <si>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</si>
  <si>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</si>
  <si>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</si>
  <si>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</si>
  <si>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</si>
  <si>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</si>
  <si>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</si>
  <si>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</si>
  <si>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</si>
  <si>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</si>
  <si>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</si>
  <si>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</si>
  <si>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</si>
  <si>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</si>
  <si>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</si>
  <si>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</si>
  <si>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</si>
  <si>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</si>
  <si>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</si>
  <si>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</si>
  <si>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</si>
  <si>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</si>
  <si>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</si>
  <si>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</si>
  <si>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</si>
  <si>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</si>
  <si>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</si>
  <si>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</si>
  <si>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</si>
  <si>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</si>
  <si>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</si>
  <si>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</si>
  <si>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</si>
  <si>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</si>
  <si>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</si>
  <si>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</si>
  <si>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</si>
  <si>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</si>
  <si>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</si>
  <si>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</si>
  <si>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</si>
  <si>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</si>
  <si>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</si>
  <si>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</si>
  <si>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</si>
  <si>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</si>
  <si>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</si>
  <si>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</si>
  <si>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</si>
  <si>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</si>
  <si>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</si>
  <si>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</si>
  <si>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</si>
  <si>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</si>
  <si>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</si>
  <si>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</si>
  <si>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</si>
  <si>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</si>
  <si>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</si>
  <si>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</si>
  <si>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</si>
  <si>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</si>
  <si>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</si>
  <si>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</si>
  <si>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</si>
  <si>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</si>
  <si>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</si>
  <si>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</si>
  <si>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</si>
  <si>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</si>
  <si>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</si>
  <si>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</si>
  <si>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</si>
  <si>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</si>
  <si>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</si>
  <si>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</si>
  <si>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</si>
  <si>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</si>
  <si>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</si>
  <si>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</si>
  <si>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</si>
  <si>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</si>
  <si>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</si>
  <si>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</si>
  <si>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</si>
  <si>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</si>
  <si>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</si>
  <si>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</si>
  <si>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</si>
  <si>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</si>
  <si>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</si>
  <si>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</si>
  <si>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</si>
  <si>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</si>
  <si>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</si>
  <si>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</si>
  <si>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</si>
  <si>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</si>
  <si>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</si>
  <si>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</si>
  <si>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</si>
  <si>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</si>
  <si>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</si>
  <si>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</si>
  <si>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</si>
  <si>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</si>
  <si>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</si>
  <si>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</si>
  <si>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</si>
  <si>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</si>
  <si>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</si>
  <si>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</si>
  <si>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</si>
  <si>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</si>
  <si>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</si>
  <si>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</si>
  <si>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</si>
  <si>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</si>
  <si>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</si>
  <si>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</si>
  <si>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</si>
  <si>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</si>
  <si>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</si>
  <si>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</si>
  <si>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</si>
  <si>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</si>
  <si>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</si>
  <si>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</si>
  <si>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</si>
  <si>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</si>
  <si>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</si>
  <si>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</si>
  <si>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</si>
  <si>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</si>
  <si>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</si>
  <si>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</si>
  <si>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</si>
  <si>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</si>
  <si>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</si>
  <si>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</si>
  <si>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</si>
  <si>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</si>
  <si>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</si>
  <si>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</si>
  <si>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</si>
  <si>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</si>
  <si>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</si>
  <si>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</si>
  <si>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</si>
  <si>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</si>
  <si>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</si>
  <si>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</si>
  <si>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</si>
  <si>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</si>
  <si>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</si>
  <si>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</si>
  <si>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</si>
  <si>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</si>
  <si>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</si>
  <si>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</si>
  <si>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</si>
  <si>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</si>
  <si>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</si>
  <si>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</si>
  <si>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</si>
  <si>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</si>
  <si>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</si>
  <si>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</si>
  <si>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</si>
  <si>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</si>
  <si>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</si>
  <si>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</si>
  <si>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</si>
  <si>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</si>
  <si>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</si>
  <si>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</si>
  <si>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</si>
  <si>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</si>
  <si>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</si>
  <si>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</si>
  <si>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</si>
  <si>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</si>
  <si>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</si>
  <si>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</si>
  <si>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</si>
  <si>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</si>
  <si>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</si>
  <si>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</si>
  <si>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</si>
  <si>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</si>
  <si>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</si>
  <si>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</si>
  <si>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</si>
  <si>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</si>
  <si>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</si>
  <si>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</si>
  <si>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</si>
  <si>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</si>
  <si>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</si>
  <si>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</si>
  <si>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</si>
  <si>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</si>
  <si>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</si>
  <si>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</si>
  <si>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</si>
  <si>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</si>
  <si>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</si>
  <si>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</si>
  <si>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</si>
  <si>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</si>
  <si>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</si>
  <si>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</si>
  <si>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</si>
  <si>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</si>
  <si>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</si>
  <si>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</si>
  <si>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</si>
  <si>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</si>
  <si>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</si>
  <si>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</si>
  <si>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</si>
  <si>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</si>
  <si>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</si>
  <si>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</si>
  <si>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</si>
  <si>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</si>
  <si>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</si>
  <si>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</si>
  <si>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</si>
  <si>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</si>
  <si>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</si>
  <si>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</si>
  <si>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</si>
  <si>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</si>
  <si>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</si>
  <si>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</si>
  <si>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</si>
  <si>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</si>
  <si>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</si>
  <si>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</si>
  <si>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</si>
  <si>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</si>
  <si>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</si>
  <si>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</si>
  <si>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</si>
  <si>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</si>
  <si>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</si>
  <si>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</si>
  <si>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</si>
  <si>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</si>
  <si>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</si>
  <si>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</si>
  <si>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</si>
  <si>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</si>
  <si>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</si>
  <si>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</si>
  <si>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</si>
  <si>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</si>
  <si>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</si>
  <si>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</si>
  <si>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</si>
  <si>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</si>
  <si>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</si>
  <si>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</si>
  <si>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</si>
  <si>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</si>
  <si>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</si>
  <si>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</si>
  <si>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</si>
  <si>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</si>
  <si>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</si>
  <si>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</si>
  <si>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</si>
  <si>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</si>
  <si>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</si>
  <si>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</si>
  <si>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</si>
  <si>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</si>
  <si>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</si>
  <si>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</si>
  <si>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</si>
  <si>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</si>
  <si>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</si>
  <si>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</si>
  <si>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</si>
  <si>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</si>
  <si>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</si>
  <si>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</si>
  <si>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</si>
  <si>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</si>
  <si>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</si>
  <si>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</si>
  <si>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</si>
  <si>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</si>
  <si>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</si>
  <si>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</si>
  <si>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</si>
  <si>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</si>
  <si>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</si>
  <si>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</si>
  <si>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</si>
  <si>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</si>
  <si>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</si>
  <si>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</si>
  <si>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</si>
  <si>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</si>
  <si>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</si>
  <si>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</si>
  <si>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</si>
  <si>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</si>
  <si>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</si>
  <si>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</si>
  <si>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</si>
  <si>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</si>
  <si>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</si>
  <si>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</si>
  <si>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</si>
  <si>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</si>
  <si>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</si>
  <si>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</si>
  <si>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</si>
  <si>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</si>
  <si>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</si>
  <si>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</si>
  <si>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</si>
  <si>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</si>
  <si>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</si>
  <si>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</si>
  <si>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</si>
  <si>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</si>
  <si>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</si>
  <si>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</si>
  <si>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</si>
  <si>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</si>
  <si>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</si>
  <si>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</si>
  <si>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</si>
  <si>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</si>
  <si>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</si>
  <si>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</si>
  <si>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</si>
  <si>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</si>
  <si>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</si>
  <si>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</si>
  <si>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</si>
  <si>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</si>
  <si>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</si>
  <si>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</si>
  <si>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</si>
  <si>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</si>
  <si>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</si>
  <si>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</si>
  <si>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</si>
  <si>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</si>
  <si>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</si>
  <si>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</si>
  <si>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</si>
  <si>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</si>
  <si>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</si>
  <si>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</si>
  <si>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</si>
  <si>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</si>
  <si>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</si>
  <si>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</si>
  <si>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</si>
  <si>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</si>
  <si>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</si>
  <si>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</si>
  <si>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</si>
  <si>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</si>
  <si>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</si>
  <si>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</si>
  <si>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</si>
  <si>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</si>
  <si>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</si>
  <si>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</si>
  <si>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</si>
  <si>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</si>
  <si>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</si>
  <si>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</si>
  <si>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</si>
  <si>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</si>
  <si>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</si>
  <si>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</si>
  <si>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</si>
  <si>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</si>
  <si>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</si>
  <si>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</si>
  <si>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</si>
  <si>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</si>
  <si>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</si>
  <si>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</si>
  <si>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</si>
  <si>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</si>
  <si>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</si>
  <si>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</si>
  <si>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</si>
  <si>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</si>
  <si>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</si>
  <si>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</si>
  <si>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</si>
  <si>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</si>
  <si>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</si>
  <si>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</si>
  <si>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</si>
  <si>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</si>
  <si>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</si>
  <si>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</si>
  <si>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</si>
  <si>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</si>
  <si>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</si>
  <si>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</si>
  <si>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</si>
  <si>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</si>
  <si>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</si>
  <si>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</si>
  <si>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</si>
  <si>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</si>
  <si>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</si>
  <si>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</si>
  <si>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</si>
  <si>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</si>
  <si>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</si>
  <si>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</si>
  <si>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</si>
  <si>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</si>
  <si>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</si>
  <si>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</si>
  <si>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</si>
  <si>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</si>
  <si>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</si>
  <si>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</si>
  <si>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</si>
  <si>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</si>
  <si>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</si>
  <si>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</si>
  <si>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</si>
  <si>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</si>
  <si>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</si>
  <si>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</si>
  <si>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</si>
  <si>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</si>
  <si>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</si>
  <si>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</si>
  <si>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</si>
  <si>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</si>
  <si>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</si>
  <si>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</si>
  <si>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</si>
  <si>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</si>
  <si>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</si>
  <si>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</si>
  <si>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</si>
  <si>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</si>
  <si>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</si>
  <si>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</si>
  <si>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</si>
  <si>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</si>
  <si>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</si>
  <si>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</si>
  <si>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</si>
  <si>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</si>
  <si>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</si>
  <si>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</si>
  <si>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</si>
  <si>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</si>
  <si>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</si>
  <si>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</si>
  <si>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</si>
  <si>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</si>
  <si>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</si>
  <si>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</si>
  <si>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</si>
  <si>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</si>
  <si>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</si>
  <si>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</si>
  <si>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</si>
  <si>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</si>
  <si>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</si>
  <si>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</si>
  <si>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</si>
  <si>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</si>
  <si>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</si>
  <si>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</si>
  <si>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</si>
  <si>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</si>
  <si>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</si>
  <si>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</si>
  <si>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</si>
  <si>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</si>
  <si>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</si>
  <si>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</si>
  <si>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</si>
  <si>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</si>
  <si>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</si>
  <si>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</si>
  <si>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</si>
  <si>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</si>
  <si>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</si>
  <si>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</si>
  <si>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</si>
  <si>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</si>
  <si>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</si>
  <si>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</si>
  <si>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</si>
  <si>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</si>
  <si>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</si>
  <si>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</si>
  <si>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</si>
  <si>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</si>
  <si>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</si>
  <si>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</si>
  <si>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</si>
  <si>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</si>
  <si>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</si>
  <si>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</si>
  <si>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</si>
  <si>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</si>
  <si>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</si>
  <si>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</si>
  <si>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</si>
  <si>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</si>
  <si>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</si>
  <si>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</si>
  <si>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</si>
  <si>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</si>
  <si>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</si>
  <si>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</si>
  <si>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</si>
  <si>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</si>
  <si>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</si>
  <si>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</si>
  <si>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</si>
  <si>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</si>
  <si>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</si>
  <si>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</si>
  <si>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</si>
  <si>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</si>
  <si>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</si>
  <si>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</si>
  <si>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</si>
  <si>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</si>
  <si>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</si>
  <si>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</si>
  <si>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</si>
  <si>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</si>
  <si>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</si>
  <si>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</si>
  <si>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</si>
  <si>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</si>
  <si>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</si>
  <si>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</si>
  <si>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</si>
  <si>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</si>
  <si>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</si>
  <si>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</si>
  <si>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</si>
  <si>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</si>
  <si>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</si>
  <si>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</si>
  <si>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</si>
  <si>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</si>
  <si>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</si>
  <si>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</si>
  <si>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</si>
  <si>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</si>
  <si>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</si>
  <si>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</si>
  <si>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</si>
  <si>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</si>
  <si>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</si>
  <si>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</si>
  <si>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</si>
  <si>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</si>
  <si>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</si>
  <si>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</si>
  <si>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</si>
  <si>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</si>
  <si>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</si>
  <si>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</si>
  <si>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</si>
  <si>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</si>
  <si>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</si>
  <si>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</si>
  <si>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</si>
  <si>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</si>
  <si>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</si>
  <si>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</si>
  <si>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</si>
  <si>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</si>
  <si>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</si>
  <si>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</si>
  <si>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</si>
  <si>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</si>
  <si>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</si>
  <si>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</si>
  <si>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</si>
  <si>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</si>
  <si>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</si>
  <si>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</si>
  <si>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</si>
  <si>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</si>
  <si>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</si>
  <si>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</si>
  <si>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</si>
  <si>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</si>
  <si>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</si>
  <si>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</si>
  <si>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</si>
  <si>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</si>
  <si>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</si>
  <si>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</si>
  <si>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</si>
  <si>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</si>
  <si>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</si>
  <si>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</si>
  <si>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</si>
  <si>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</si>
  <si>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</si>
  <si>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</si>
  <si>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</si>
  <si>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</si>
  <si>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</si>
  <si>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</si>
  <si>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</si>
  <si>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</si>
  <si>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</si>
  <si>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</si>
  <si>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</si>
  <si>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</si>
  <si>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</si>
  <si>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</si>
  <si>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</si>
  <si>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</si>
  <si>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</si>
  <si>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</si>
  <si>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</si>
  <si>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</si>
  <si>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</si>
  <si>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</si>
  <si>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</si>
  <si>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</si>
  <si>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</si>
  <si>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</si>
  <si>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</si>
  <si>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</si>
  <si>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</si>
  <si>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</si>
  <si>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</si>
  <si>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</si>
  <si>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</si>
  <si>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</si>
  <si>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</si>
  <si>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</si>
  <si>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</si>
  <si>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</si>
  <si>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</si>
  <si>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</si>
  <si>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</si>
  <si>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</si>
  <si>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</si>
  <si>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</si>
  <si>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</si>
  <si>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</si>
  <si>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</si>
  <si>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</si>
  <si>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</si>
  <si>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</si>
  <si>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</si>
  <si>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</si>
  <si>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</si>
  <si>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</si>
  <si>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</si>
  <si>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</si>
  <si>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</si>
  <si>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</si>
  <si>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</si>
  <si>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</si>
  <si>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</si>
  <si>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</si>
  <si>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</si>
  <si>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</si>
  <si>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</si>
  <si>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</si>
  <si>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</si>
  <si>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</si>
  <si>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</si>
  <si>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</si>
  <si>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</si>
  <si>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</si>
  <si>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</si>
  <si>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</si>
  <si>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</si>
  <si>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</si>
  <si>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</si>
  <si>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</si>
  <si>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</si>
  <si>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</si>
  <si>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</si>
  <si>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</si>
  <si>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</si>
  <si>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</si>
  <si>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</si>
  <si>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</si>
  <si>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</si>
  <si>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</si>
  <si>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</si>
  <si>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</si>
  <si>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</si>
  <si>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</si>
  <si>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</si>
  <si>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</si>
  <si>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</si>
  <si>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</si>
  <si>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</si>
  <si>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</si>
  <si>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</si>
  <si>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</si>
  <si>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</si>
  <si>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</si>
  <si>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</si>
  <si>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</si>
  <si>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</si>
  <si>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</si>
  <si>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</si>
  <si>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</si>
  <si>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</si>
  <si>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</si>
  <si>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</si>
  <si>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</si>
  <si>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</si>
  <si>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</si>
  <si>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</si>
  <si>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</si>
  <si>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</si>
  <si>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</si>
  <si>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</si>
  <si>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</si>
  <si>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</si>
  <si>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</si>
  <si>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</si>
  <si>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</si>
  <si>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</si>
  <si>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</si>
  <si>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</si>
  <si>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</si>
  <si>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</si>
  <si>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</si>
  <si>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</si>
  <si>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</si>
  <si>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</si>
  <si>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</si>
  <si>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</si>
  <si>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</si>
  <si>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</si>
  <si>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</si>
  <si>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</si>
  <si>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</si>
  <si>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</si>
  <si>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</si>
  <si>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</si>
  <si>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</si>
  <si>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</si>
  <si>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</si>
  <si>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</si>
  <si>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</si>
  <si>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</si>
  <si>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</si>
  <si>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</si>
  <si>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</si>
  <si>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</si>
  <si>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</si>
  <si>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</si>
  <si>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</si>
  <si>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</si>
  <si>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</si>
  <si>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</si>
  <si>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</si>
  <si>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</si>
  <si>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</si>
  <si>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</si>
  <si>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</si>
  <si>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</si>
  <si>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</si>
  <si>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</si>
  <si>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</si>
  <si>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</si>
  <si>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</si>
  <si>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</si>
  <si>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</si>
  <si>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</si>
  <si>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</si>
  <si>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</si>
  <si>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</si>
  <si>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</si>
  <si>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</si>
  <si>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</si>
  <si>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</si>
  <si>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</si>
  <si>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</si>
  <si>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</si>
  <si>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</si>
  <si>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</si>
  <si>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</si>
  <si>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</si>
  <si>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</si>
  <si>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</si>
  <si>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</si>
  <si>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</si>
  <si>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</si>
  <si>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</si>
  <si>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</si>
  <si>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</si>
  <si>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</si>
  <si>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</si>
  <si>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</si>
  <si>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</si>
  <si>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</si>
  <si>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</si>
  <si>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</si>
  <si>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</si>
  <si>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</si>
  <si>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</si>
  <si>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</si>
  <si>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</si>
  <si>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</si>
  <si>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</si>
  <si>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</si>
  <si>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</si>
  <si>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</si>
  <si>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</si>
  <si>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</si>
  <si>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</si>
  <si>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</si>
  <si>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</si>
  <si>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</si>
  <si>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</si>
  <si>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</si>
  <si>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</si>
  <si>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</si>
  <si>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</si>
  <si>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</si>
  <si>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</si>
  <si>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</si>
  <si>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</si>
  <si>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</si>
  <si>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</si>
  <si>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</si>
  <si>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</si>
  <si>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</si>
  <si>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</si>
  <si>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</si>
  <si>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</si>
  <si>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</si>
  <si>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</si>
  <si>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</si>
  <si>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</si>
  <si>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</si>
  <si>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</si>
  <si>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</si>
  <si>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</si>
  <si>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</si>
  <si>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</si>
  <si>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</si>
  <si>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</si>
  <si>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</si>
  <si>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</si>
  <si>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</si>
  <si>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</si>
  <si>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</si>
  <si>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</si>
  <si>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</si>
  <si>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</si>
  <si>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</si>
  <si>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</si>
  <si>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</si>
  <si>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</si>
  <si>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</si>
  <si>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</si>
  <si>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</si>
  <si>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</si>
  <si>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</si>
  <si>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</si>
  <si>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</si>
  <si>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</si>
  <si>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</si>
  <si>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</si>
  <si>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</si>
  <si>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</si>
  <si>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</si>
  <si>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</si>
  <si>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</si>
  <si>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</si>
  <si>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</si>
  <si>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</si>
  <si>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</si>
  <si>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</si>
  <si>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</si>
  <si>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</si>
  <si>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</si>
  <si>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</si>
  <si>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</si>
  <si>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</si>
  <si>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</si>
  <si>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</si>
  <si>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</si>
  <si>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</si>
  <si>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</si>
  <si>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</si>
  <si>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</si>
  <si>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</si>
  <si>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</si>
  <si>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</si>
  <si>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</si>
  <si>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</si>
  <si>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</si>
  <si>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</si>
  <si>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</si>
  <si>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</si>
  <si>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</si>
  <si>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</si>
  <si>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</si>
  <si>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</si>
  <si>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</si>
  <si>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</si>
  <si>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</si>
  <si>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</si>
  <si>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</si>
  <si>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</si>
  <si>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</si>
  <si>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</si>
  <si>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</si>
  <si>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</si>
  <si>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</si>
  <si>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</si>
  <si>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</si>
  <si>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</si>
  <si>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</si>
  <si>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</si>
  <si>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</si>
  <si>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</si>
  <si>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</si>
  <si>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</si>
  <si>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</si>
  <si>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</si>
  <si>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</si>
  <si>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</si>
  <si>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</si>
  <si>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</si>
  <si>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</si>
  <si>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</si>
  <si>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</si>
  <si>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</si>
  <si>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</si>
  <si>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</si>
  <si>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</si>
  <si>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</si>
  <si>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</si>
  <si>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</si>
  <si>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</si>
  <si>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</si>
  <si>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</si>
  <si>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</si>
  <si>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</si>
  <si>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</si>
  <si>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</si>
  <si>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</si>
  <si>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</si>
  <si>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</si>
  <si>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</si>
  <si>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</si>
  <si>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</si>
  <si>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</si>
  <si>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</si>
  <si>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</si>
  <si>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</si>
  <si>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</si>
  <si>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</si>
  <si>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</si>
  <si>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</si>
  <si>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</si>
  <si>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</si>
  <si>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</si>
  <si>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</si>
  <si>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</si>
  <si>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</si>
  <si>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</si>
  <si>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</si>
  <si>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</si>
  <si>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</si>
  <si>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</si>
  <si>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</si>
  <si>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</si>
  <si>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</si>
  <si>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</si>
  <si>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</si>
  <si>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</si>
  <si>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</si>
  <si>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</si>
  <si>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</si>
  <si>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</si>
  <si>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</si>
  <si>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</si>
  <si>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</si>
  <si>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</si>
  <si>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</si>
  <si>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</si>
  <si>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</si>
  <si>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</si>
  <si>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</si>
  <si>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</si>
  <si>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</si>
  <si>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</si>
  <si>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</si>
  <si>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</si>
  <si>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</si>
  <si>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</si>
  <si>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</si>
  <si>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</si>
  <si>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</si>
  <si>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</si>
  <si>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</si>
  <si>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</si>
  <si>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</si>
  <si>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</si>
  <si>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</si>
  <si>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</si>
  <si>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</si>
  <si>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</si>
  <si>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</si>
  <si>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</si>
  <si>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</si>
  <si>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</si>
  <si>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</si>
  <si>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</si>
  <si>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</si>
  <si>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</si>
  <si>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</si>
  <si>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</si>
  <si>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</si>
  <si>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</si>
  <si>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</si>
  <si>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</si>
  <si>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</si>
  <si>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</si>
  <si>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</si>
  <si>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</si>
  <si>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</si>
  <si>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</si>
  <si>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</si>
  <si>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</si>
  <si>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</si>
  <si>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</si>
  <si>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</si>
  <si>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</si>
  <si>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</si>
  <si>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</si>
  <si>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</si>
  <si>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</si>
  <si>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</si>
  <si>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</si>
  <si>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</si>
  <si>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</si>
  <si>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</si>
  <si>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</si>
  <si>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</si>
  <si>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</si>
  <si>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</si>
  <si>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</si>
  <si>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</si>
  <si>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</si>
  <si>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</si>
  <si>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</si>
  <si>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</si>
  <si>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</si>
  <si>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</si>
  <si>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</si>
  <si>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</si>
  <si>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</si>
  <si>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</si>
  <si>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</si>
  <si>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</si>
  <si>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</si>
  <si>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</si>
  <si>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</si>
  <si>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</si>
  <si>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</si>
  <si>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</si>
  <si>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</si>
  <si>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</si>
  <si>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</si>
  <si>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</si>
  <si>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</si>
  <si>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</si>
  <si>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</si>
  <si>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</si>
  <si>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</si>
  <si>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</si>
  <si>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</si>
  <si>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</si>
  <si>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</si>
  <si>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</si>
  <si>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</si>
  <si>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</si>
  <si>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</si>
  <si>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</si>
  <si>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</si>
  <si>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</si>
  <si>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</si>
  <si>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</si>
  <si>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</si>
  <si>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</si>
  <si>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</si>
  <si>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</si>
  <si>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</si>
  <si>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</si>
  <si>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</si>
  <si>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</si>
  <si>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</si>
  <si>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</si>
  <si>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</si>
  <si>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</si>
  <si>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</si>
  <si>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</si>
  <si>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</si>
  <si>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</si>
  <si>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</si>
  <si>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</si>
  <si>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</si>
  <si>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</si>
  <si>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</si>
  <si>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</si>
  <si>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</si>
  <si>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</si>
  <si>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</si>
  <si>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</si>
  <si>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</si>
  <si>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</si>
  <si>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</si>
  <si>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</si>
  <si>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</si>
  <si>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</si>
  <si>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</si>
  <si>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</si>
  <si>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</si>
  <si>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</si>
  <si>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</si>
  <si>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</si>
  <si>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</si>
  <si>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</si>
  <si>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</si>
  <si>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</si>
  <si>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</si>
  <si>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</si>
  <si>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</si>
  <si>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</si>
  <si>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</si>
  <si>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</si>
  <si>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</si>
  <si>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</si>
  <si>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</si>
  <si>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</si>
  <si>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</si>
  <si>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</si>
  <si>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</si>
  <si>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</si>
  <si>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</si>
  <si>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</si>
  <si>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</si>
  <si>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</si>
  <si>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</si>
  <si>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</si>
  <si>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</si>
  <si>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</si>
  <si>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</si>
  <si>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</si>
  <si>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</si>
  <si>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</si>
  <si>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</si>
  <si>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</si>
  <si>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</si>
  <si>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</si>
  <si>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</si>
  <si>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</si>
  <si>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</si>
  <si>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</si>
  <si>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</si>
  <si>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</si>
  <si>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</si>
  <si>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</si>
  <si>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</si>
  <si>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</si>
  <si>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</si>
  <si>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</si>
  <si>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</si>
  <si>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</si>
  <si>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</si>
  <si>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</si>
  <si>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</si>
  <si>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</si>
  <si>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</si>
  <si>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</si>
  <si>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</si>
  <si>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</si>
  <si>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</si>
  <si>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</si>
  <si>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</si>
  <si>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</si>
  <si>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</si>
  <si>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</si>
  <si>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</si>
  <si>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</si>
  <si>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</si>
  <si>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</si>
  <si>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</si>
  <si>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</si>
  <si>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</si>
  <si>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</si>
  <si>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</si>
  <si>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</si>
  <si>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</si>
  <si>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</si>
  <si>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</si>
  <si>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</si>
  <si>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</si>
  <si>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</si>
  <si>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</si>
  <si>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</si>
  <si>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</si>
  <si>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</si>
  <si>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</si>
  <si>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</si>
  <si>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</si>
  <si>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</si>
  <si>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</si>
  <si>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</si>
  <si>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</si>
  <si>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</si>
  <si>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</si>
  <si>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</si>
  <si>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</si>
  <si>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</si>
  <si>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</si>
  <si>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</si>
  <si>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</si>
  <si>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</si>
  <si>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</si>
  <si>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</si>
  <si>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</si>
  <si>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</si>
  <si>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</si>
  <si>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</si>
  <si>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</si>
  <si>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</si>
  <si>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</si>
  <si>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</si>
  <si>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</si>
  <si>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</si>
  <si>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</si>
  <si>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</si>
  <si>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</si>
  <si>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</si>
  <si>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</si>
  <si>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</si>
  <si>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</si>
  <si>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</si>
  <si>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</si>
  <si>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</si>
  <si>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</si>
  <si>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</si>
  <si>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</si>
  <si>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</si>
  <si>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</si>
  <si>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</si>
  <si>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</si>
  <si>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</si>
  <si>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</si>
  <si>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</si>
  <si>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</si>
  <si>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</si>
  <si>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</si>
  <si>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</si>
  <si>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</si>
  <si>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</si>
  <si>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</si>
  <si>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</si>
  <si>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</si>
  <si>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</si>
  <si>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</si>
  <si>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</si>
  <si>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</si>
  <si>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</si>
  <si>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</si>
  <si>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</si>
  <si>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</si>
  <si>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</si>
  <si>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</si>
  <si>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</si>
  <si>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</si>
  <si>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</si>
  <si>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</si>
  <si>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</si>
  <si>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</si>
  <si>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</si>
  <si>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</si>
  <si>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</si>
  <si>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</si>
  <si>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</si>
  <si>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</si>
  <si>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</si>
  <si>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</si>
  <si>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</si>
  <si>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</si>
  <si>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</si>
  <si>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</si>
  <si>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</si>
  <si>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</si>
  <si>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</si>
  <si>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</si>
  <si>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</si>
  <si>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</si>
  <si>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</si>
  <si>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</si>
  <si>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</si>
  <si>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</si>
  <si>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</si>
  <si>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</si>
  <si>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</si>
  <si>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</si>
  <si>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</si>
  <si>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</si>
  <si>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</si>
  <si>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</si>
  <si>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</si>
  <si>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</si>
  <si>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</si>
  <si>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</si>
  <si>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</si>
  <si>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</si>
  <si>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</si>
  <si>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</si>
  <si>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</si>
  <si>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</si>
  <si>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</si>
  <si>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</si>
  <si>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</si>
  <si>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</si>
  <si>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</si>
  <si>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</si>
  <si>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</si>
  <si>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</si>
  <si>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</si>
  <si>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</si>
  <si>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</si>
  <si>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</si>
  <si>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</si>
  <si>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</si>
  <si>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</si>
  <si>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</si>
  <si>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</si>
  <si>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</si>
  <si>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</si>
  <si>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</si>
  <si>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</si>
  <si>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</si>
  <si>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</si>
  <si>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</si>
  <si>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</si>
  <si>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</si>
  <si>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</si>
  <si>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</si>
  <si>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</si>
  <si>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</si>
  <si>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</si>
  <si>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</si>
  <si>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</si>
  <si>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</si>
  <si>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</si>
  <si>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</si>
  <si>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</si>
  <si>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</si>
  <si>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</si>
  <si>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</si>
  <si>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</si>
  <si>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</si>
  <si>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</si>
  <si>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</si>
  <si>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</si>
  <si>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</si>
  <si>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</si>
  <si>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</si>
  <si>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</si>
  <si>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</si>
  <si>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</si>
  <si>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</si>
  <si>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</si>
  <si>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</si>
  <si>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</si>
  <si>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</si>
  <si>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</si>
  <si>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</si>
  <si>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</si>
  <si>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</si>
  <si>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</si>
  <si>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</si>
  <si>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</si>
  <si>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</si>
  <si>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</si>
  <si>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</si>
  <si>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</si>
  <si>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</si>
  <si>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</si>
  <si>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</si>
  <si>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</si>
  <si>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</si>
  <si>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</si>
  <si>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</si>
  <si>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</si>
  <si>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</si>
  <si>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</si>
  <si>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</si>
  <si>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</si>
  <si>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</si>
  <si>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</si>
  <si>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</si>
  <si>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</si>
  <si>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</si>
  <si>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</si>
  <si>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</si>
  <si>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</si>
  <si>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</si>
  <si>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</si>
  <si>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</si>
  <si>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</si>
  <si>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</si>
  <si>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</si>
  <si>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</si>
  <si>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</si>
  <si>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</si>
  <si>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</si>
  <si>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</si>
  <si>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</si>
  <si>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</si>
  <si>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</si>
  <si>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</si>
  <si>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</si>
  <si>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</si>
  <si>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</si>
  <si>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</si>
  <si>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</si>
  <si>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</si>
  <si>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</si>
  <si>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</si>
  <si>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</si>
  <si>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</si>
  <si>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</si>
  <si>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</si>
  <si>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</si>
  <si>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</si>
  <si>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</si>
  <si>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</si>
  <si>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</si>
  <si>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</si>
  <si>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</si>
  <si>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</si>
  <si>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</si>
  <si>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</si>
  <si>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</si>
  <si>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</si>
  <si>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</si>
  <si>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</si>
  <si>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</si>
  <si>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</si>
  <si>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</si>
  <si>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</si>
  <si>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</si>
  <si>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</si>
  <si>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</si>
  <si>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</si>
  <si>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</si>
  <si>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</si>
  <si>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</si>
  <si>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</si>
  <si>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</si>
  <si>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</si>
  <si>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</si>
  <si>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</si>
  <si>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</si>
  <si>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</si>
  <si>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</si>
  <si>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</si>
  <si>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</si>
  <si>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</si>
  <si>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</si>
  <si>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</si>
  <si>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</si>
  <si>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</si>
  <si>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</si>
  <si>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</si>
  <si>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</si>
  <si>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</si>
  <si>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</si>
  <si>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</si>
  <si>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</si>
  <si>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</si>
  <si>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</si>
  <si>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</si>
  <si>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</si>
  <si>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</si>
  <si>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</si>
  <si>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</si>
  <si>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</si>
  <si>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</si>
  <si>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</si>
  <si>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</si>
  <si>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</si>
  <si>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</si>
  <si>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</si>
  <si>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</si>
  <si>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</si>
  <si>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</si>
  <si>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</si>
  <si>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</si>
  <si>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</si>
  <si>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</si>
  <si>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</si>
  <si>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</si>
  <si>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</si>
  <si>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</si>
  <si>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</si>
  <si>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</si>
  <si>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</si>
  <si>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</si>
  <si>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</si>
  <si>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</si>
  <si>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</si>
  <si>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</si>
  <si>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</si>
  <si>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</si>
  <si>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</si>
  <si>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</si>
  <si>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</si>
  <si>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</si>
  <si>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</si>
  <si>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</si>
  <si>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</si>
  <si>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</si>
  <si>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</si>
  <si>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</si>
  <si>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</si>
  <si>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</si>
  <si>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</si>
  <si>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</si>
  <si>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</si>
  <si>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</si>
  <si>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</si>
  <si>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</si>
  <si>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</si>
  <si>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</si>
  <si>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</si>
  <si>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</si>
  <si>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</si>
  <si>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</si>
  <si>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</si>
  <si>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</si>
  <si>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</si>
  <si>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</si>
  <si>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</si>
  <si>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</si>
  <si>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</si>
  <si>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</si>
  <si>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</si>
  <si>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</si>
  <si>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</si>
  <si>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</si>
  <si>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</si>
  <si>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</si>
  <si>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</si>
  <si>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</si>
  <si>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</si>
  <si>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</si>
  <si>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</si>
  <si>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</si>
  <si>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</si>
  <si>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</si>
  <si>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</si>
  <si>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</si>
  <si>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</si>
  <si>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</si>
  <si>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</si>
  <si>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</si>
  <si>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</si>
  <si>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</si>
  <si>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</si>
  <si>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</si>
  <si>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</si>
  <si>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</si>
  <si>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</si>
  <si>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</si>
  <si>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</si>
  <si>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</si>
  <si>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</si>
  <si>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</si>
  <si>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</si>
  <si>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</si>
  <si>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</si>
  <si>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</si>
  <si>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</si>
  <si>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</si>
  <si>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</si>
  <si>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</si>
  <si>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</si>
  <si>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</si>
  <si>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</si>
  <si>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</si>
  <si>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</si>
  <si>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</si>
  <si>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</si>
  <si>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</si>
  <si>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</si>
  <si>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</si>
  <si>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</si>
  <si>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</si>
  <si>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</si>
  <si>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</si>
  <si>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</si>
  <si>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</si>
  <si>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</si>
  <si>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</si>
  <si>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</si>
  <si>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</si>
  <si>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</si>
  <si>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</si>
  <si>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</si>
  <si>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</si>
  <si>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</si>
  <si>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</si>
  <si>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</si>
  <si>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</si>
  <si>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</si>
  <si>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</si>
  <si>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</si>
  <si>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</si>
  <si>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</si>
  <si>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</si>
  <si>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</si>
  <si>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</si>
  <si>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</si>
  <si>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</si>
  <si>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</si>
  <si>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</si>
  <si>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</si>
  <si>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</si>
  <si>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</si>
  <si>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</si>
  <si>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</si>
  <si>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</si>
  <si>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</si>
  <si>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</si>
  <si>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</si>
  <si>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</si>
  <si>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</si>
  <si>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</si>
  <si>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</si>
  <si>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</si>
  <si>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</si>
  <si>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</si>
  <si>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</si>
  <si>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</si>
  <si>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</si>
  <si>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</si>
  <si>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</si>
  <si>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</si>
  <si>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</si>
  <si>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</si>
  <si>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</si>
  <si>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</si>
  <si>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</si>
  <si>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</si>
  <si>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</si>
  <si>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</si>
  <si>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</si>
  <si>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</si>
  <si>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</si>
  <si>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</si>
  <si>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</si>
  <si>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</si>
  <si>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</si>
  <si>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</si>
  <si>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</si>
  <si>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</si>
  <si>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</si>
  <si>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</si>
  <si>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</si>
  <si>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</si>
  <si>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</si>
  <si>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</si>
  <si>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</si>
  <si>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</si>
  <si>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</si>
  <si>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</si>
  <si>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</si>
  <si>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</si>
  <si>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</si>
  <si>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</si>
  <si>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</si>
  <si>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</si>
  <si>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</si>
  <si>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</si>
  <si>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</si>
  <si>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</si>
  <si>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</si>
  <si>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</si>
  <si>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</si>
  <si>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</si>
  <si>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</si>
  <si>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</si>
  <si>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</si>
  <si>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</si>
  <si>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</si>
  <si>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</si>
  <si>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</si>
  <si>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</si>
  <si>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</si>
  <si>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</si>
  <si>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</si>
  <si>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</si>
  <si>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</si>
  <si>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</si>
  <si>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</si>
  <si>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</si>
  <si>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</si>
  <si>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</si>
  <si>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</si>
  <si>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</si>
  <si>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</si>
  <si>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</si>
  <si>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</si>
  <si>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</si>
  <si>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</si>
  <si>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</si>
  <si>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</si>
  <si>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</si>
  <si>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</si>
  <si>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</si>
  <si>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</si>
  <si>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</si>
  <si>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</si>
  <si>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</si>
  <si>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</si>
  <si>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</si>
  <si>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</si>
  <si>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</si>
  <si>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</si>
  <si>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</si>
  <si>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</si>
  <si>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</si>
  <si>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</si>
  <si>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</si>
  <si>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</si>
  <si>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</si>
  <si>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</si>
  <si>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</si>
  <si>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</si>
  <si>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</si>
  <si>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</si>
  <si>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</si>
  <si>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</si>
  <si>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</si>
  <si>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</si>
  <si>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</si>
  <si>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</si>
  <si>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</si>
  <si>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</si>
  <si>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</si>
  <si>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</si>
  <si>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</si>
  <si>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</si>
  <si>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</si>
  <si>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</si>
  <si>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</si>
  <si>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</si>
  <si>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</si>
  <si>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</si>
  <si>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</si>
  <si>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</si>
  <si>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</si>
  <si>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</si>
  <si>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</si>
  <si>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</si>
  <si>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</si>
  <si>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</si>
  <si>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</si>
  <si>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</si>
  <si>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</si>
  <si>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</si>
  <si>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</si>
  <si>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</si>
  <si>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</si>
  <si>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</si>
  <si>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</si>
  <si>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</si>
  <si>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</si>
  <si>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</si>
  <si>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</si>
  <si>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</si>
  <si>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</si>
  <si>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</si>
  <si>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</si>
  <si>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</si>
  <si>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</si>
  <si>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</si>
  <si>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</si>
  <si>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</si>
  <si>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</si>
  <si>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</si>
  <si>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</si>
  <si>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</si>
  <si>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</si>
  <si>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</si>
  <si>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</si>
  <si>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</si>
  <si>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</si>
  <si>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</si>
  <si>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</si>
  <si>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</si>
  <si>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</si>
  <si>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</si>
  <si>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</si>
  <si>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</si>
  <si>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</si>
  <si>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</si>
  <si>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</si>
  <si>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</si>
  <si>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</si>
  <si>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</si>
  <si>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</si>
  <si>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</si>
  <si>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</si>
  <si>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</si>
  <si>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</si>
  <si>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</si>
  <si>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</si>
  <si>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</si>
  <si>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</si>
  <si>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</si>
  <si>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</si>
  <si>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</si>
  <si>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</si>
  <si>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</si>
  <si>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</si>
  <si>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</si>
  <si>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</si>
  <si>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</si>
  <si>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</si>
  <si>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</si>
  <si>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</si>
  <si>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</si>
  <si>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</si>
  <si>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</si>
  <si>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</si>
  <si>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</si>
  <si>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</si>
  <si>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</si>
  <si>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</si>
  <si>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</si>
  <si>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</si>
  <si>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</si>
  <si>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</si>
  <si>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</si>
  <si>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</si>
  <si>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</si>
  <si>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</si>
  <si>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</si>
  <si>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</si>
  <si>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</si>
  <si>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</si>
  <si>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</si>
  <si>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</si>
  <si>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</si>
  <si>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</si>
  <si>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</si>
  <si>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</si>
  <si>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</si>
  <si>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</si>
  <si>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</si>
  <si>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</si>
  <si>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</si>
  <si>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</si>
  <si>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</si>
  <si>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</si>
  <si>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</si>
  <si>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</si>
  <si>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</si>
  <si>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</si>
  <si>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</si>
  <si>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</si>
  <si>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</si>
  <si>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</si>
  <si>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</si>
  <si>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</si>
  <si>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</si>
  <si>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</si>
  <si>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</si>
  <si>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</si>
  <si>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</si>
  <si>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</si>
  <si>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</si>
  <si>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</si>
  <si>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</si>
  <si>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</si>
  <si>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</si>
  <si>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</si>
  <si>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</si>
  <si>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</si>
  <si>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</si>
  <si>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</si>
  <si>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</si>
  <si>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</si>
  <si>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</si>
  <si>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</si>
  <si>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</si>
  <si>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</si>
  <si>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</si>
  <si>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</si>
  <si>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</si>
  <si>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</si>
  <si>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</si>
  <si>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</si>
  <si>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</si>
  <si>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</si>
  <si>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</si>
  <si>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</si>
  <si>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</si>
  <si>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</si>
  <si>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</si>
  <si>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</si>
  <si>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</si>
  <si>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</si>
  <si>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</si>
  <si>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</si>
  <si>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</si>
  <si>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</si>
  <si>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</si>
  <si>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</si>
  <si>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</si>
  <si>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</si>
  <si>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</si>
  <si>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</si>
  <si>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</si>
  <si>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</si>
  <si>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</si>
  <si>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</si>
  <si>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</si>
  <si>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</si>
  <si>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</si>
  <si>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</si>
  <si>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</si>
  <si>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</si>
  <si>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</si>
  <si>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</si>
  <si>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</si>
  <si>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</si>
  <si>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</si>
  <si>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</si>
  <si>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</si>
  <si>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</si>
  <si>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</si>
  <si>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</si>
  <si>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</si>
  <si>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</si>
  <si>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</si>
  <si>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</si>
  <si>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</si>
  <si>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</si>
  <si>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</si>
  <si>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</si>
  <si>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</si>
  <si>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</si>
  <si>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</si>
  <si>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</si>
  <si>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</si>
  <si>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</si>
  <si>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</si>
  <si>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</si>
  <si>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</si>
  <si>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</si>
  <si>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</si>
  <si>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</si>
  <si>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</si>
  <si>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</si>
  <si>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</si>
  <si>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</si>
  <si>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</si>
  <si>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</si>
  <si>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</si>
  <si>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</si>
  <si>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</si>
  <si>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</si>
  <si>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</si>
  <si>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</si>
  <si>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</si>
  <si>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</si>
  <si>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</si>
  <si>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</si>
  <si>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</si>
  <si>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</si>
  <si>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</si>
  <si>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</si>
  <si>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</si>
  <si>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</si>
  <si>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</si>
  <si>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</si>
  <si>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</si>
  <si>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</si>
  <si>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</si>
  <si>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</si>
  <si>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</si>
  <si>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</si>
  <si>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</si>
  <si>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</si>
  <si>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</si>
  <si>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</si>
  <si>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</si>
  <si>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</si>
  <si>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</si>
  <si>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</si>
  <si>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</si>
  <si>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</si>
  <si>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</si>
  <si>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</si>
  <si>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</si>
  <si>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</si>
  <si>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</si>
  <si>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</si>
  <si>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</si>
  <si>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</si>
  <si>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</si>
  <si>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</si>
  <si>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</si>
  <si>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</si>
  <si>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</si>
  <si>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</si>
  <si>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</si>
  <si>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</si>
  <si>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</si>
  <si>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</si>
  <si>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</si>
  <si>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</si>
  <si>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</si>
  <si>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</si>
  <si>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</si>
  <si>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</si>
  <si>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</si>
  <si>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</si>
  <si>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</si>
  <si>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</si>
  <si>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</si>
  <si>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</si>
  <si>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</si>
  <si>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</si>
  <si>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</si>
  <si>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</si>
  <si>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</si>
  <si>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</si>
  <si>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</si>
  <si>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</si>
  <si>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</si>
  <si>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</si>
  <si>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</si>
  <si>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</si>
  <si>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</si>
  <si>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</si>
  <si>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</si>
  <si>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</si>
  <si>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</si>
  <si>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</si>
  <si>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</si>
  <si>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</si>
  <si>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</si>
  <si>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</si>
  <si>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</si>
  <si>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</si>
  <si>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</si>
  <si>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</si>
  <si>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</si>
  <si>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</si>
  <si>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</si>
  <si>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</si>
  <si>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</si>
  <si>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</si>
  <si>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</si>
  <si>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</si>
  <si>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</si>
  <si>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</si>
  <si>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</si>
  <si>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</si>
  <si>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</si>
  <si>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</si>
  <si>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</si>
  <si>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</si>
  <si>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</si>
  <si>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</si>
  <si>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</si>
  <si>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</si>
  <si>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</si>
  <si>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</si>
  <si>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</si>
  <si>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</si>
  <si>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</si>
  <si>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</si>
  <si>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</si>
  <si>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</si>
  <si>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</si>
  <si>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</si>
  <si>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</si>
  <si>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</si>
  <si>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</si>
  <si>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</si>
  <si>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</si>
  <si>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</si>
  <si>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</si>
  <si>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</si>
  <si>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</si>
  <si>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</si>
  <si>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</si>
  <si>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</si>
  <si>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</si>
  <si>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</si>
  <si>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</si>
  <si>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</si>
  <si>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</si>
  <si>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</si>
  <si>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</si>
  <si>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</si>
  <si>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</si>
  <si>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</si>
  <si>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</si>
  <si>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</si>
  <si>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</si>
  <si>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</si>
  <si>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</si>
  <si>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</si>
  <si>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</si>
  <si>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</si>
  <si>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</si>
  <si>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</si>
  <si>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</si>
  <si>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</si>
  <si>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</si>
  <si>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</si>
  <si>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</si>
  <si>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</si>
  <si>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</si>
  <si>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</si>
  <si>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</si>
  <si>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</si>
  <si>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</si>
  <si>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</si>
  <si>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</si>
  <si>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</si>
  <si>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</si>
  <si>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</si>
  <si>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</si>
  <si>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</si>
  <si>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</si>
  <si>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</si>
  <si>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</si>
  <si>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</si>
  <si>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</si>
  <si>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</si>
  <si>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</si>
  <si>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</si>
  <si>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</si>
  <si>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</si>
  <si>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</si>
  <si>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</si>
  <si>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</si>
  <si>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</si>
  <si>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</si>
  <si>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</si>
  <si>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</si>
  <si>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</si>
  <si>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</si>
  <si>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</si>
  <si>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</si>
  <si>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</si>
  <si>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</si>
  <si>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</si>
  <si>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</si>
  <si>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</si>
  <si>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</si>
  <si>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</si>
  <si>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</si>
  <si>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</si>
  <si>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</si>
  <si>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</si>
  <si>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</si>
  <si>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</si>
  <si>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</si>
  <si>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</si>
  <si>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</si>
  <si>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</si>
  <si>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</si>
  <si>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</si>
  <si>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</si>
  <si>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</si>
  <si>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</si>
  <si>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</si>
  <si>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</si>
  <si>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</si>
  <si>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</si>
  <si>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</si>
  <si>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</si>
  <si>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</si>
  <si>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</si>
  <si>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</si>
  <si>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</si>
  <si>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</si>
  <si>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</si>
  <si>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</si>
  <si>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</si>
  <si>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</si>
  <si>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</si>
  <si>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</si>
  <si>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</si>
  <si>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</si>
  <si>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</si>
  <si>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</si>
  <si>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</si>
  <si>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</si>
  <si>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</si>
  <si>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</si>
  <si>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</si>
  <si>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</si>
  <si>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</si>
  <si>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</si>
  <si>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</si>
  <si>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</si>
  <si>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</si>
  <si>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</si>
  <si>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</si>
  <si>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</si>
  <si>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</si>
  <si>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</si>
  <si>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</si>
  <si>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</si>
  <si>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</si>
  <si>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</si>
  <si>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</si>
  <si>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</si>
  <si>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</si>
  <si>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</si>
  <si>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</si>
  <si>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</si>
  <si>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</si>
  <si>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</si>
  <si>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</si>
  <si>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</si>
  <si>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</si>
  <si>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</si>
  <si>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</si>
  <si>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</si>
  <si>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</si>
  <si>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</si>
  <si>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</si>
  <si>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</si>
  <si>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</si>
  <si>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</si>
  <si>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</si>
  <si>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</si>
  <si>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</si>
  <si>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</si>
  <si>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</si>
  <si>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</si>
  <si>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</si>
  <si>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</si>
  <si>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</si>
  <si>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</si>
  <si>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</si>
  <si>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</si>
  <si>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</si>
  <si>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</si>
  <si>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</si>
  <si>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</si>
  <si>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</si>
  <si>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</si>
  <si>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</si>
  <si>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</si>
  <si>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</si>
  <si>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</si>
  <si>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</si>
  <si>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</si>
  <si>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</si>
  <si>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</si>
  <si>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</si>
  <si>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</si>
  <si>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</si>
  <si>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</si>
  <si>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</si>
  <si>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</si>
  <si>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</si>
  <si>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</si>
  <si>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</si>
  <si>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</si>
  <si>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</si>
  <si>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</si>
  <si>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</si>
  <si>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</si>
  <si>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</si>
  <si>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</si>
  <si>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</si>
  <si>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</si>
  <si>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</si>
  <si>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</si>
  <si>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</si>
  <si>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</si>
  <si>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</si>
  <si>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</si>
  <si>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</si>
  <si>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</si>
  <si>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</si>
  <si>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</si>
  <si>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</si>
  <si>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</si>
  <si>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</si>
  <si>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</si>
  <si>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</si>
  <si>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</si>
  <si>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</si>
  <si>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</si>
  <si>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</si>
  <si>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</si>
  <si>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</si>
  <si>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</si>
  <si>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</si>
  <si>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</si>
  <si>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</si>
  <si>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</si>
  <si>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</si>
  <si>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</si>
  <si>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</si>
  <si>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</si>
  <si>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</si>
  <si>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</si>
  <si>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</si>
  <si>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</si>
  <si>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</si>
  <si>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</si>
  <si>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</si>
  <si>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</si>
  <si>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</si>
  <si>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</si>
  <si>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</si>
  <si>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</si>
  <si>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</si>
  <si>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</si>
  <si>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</si>
  <si>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</si>
  <si>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</si>
  <si>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</si>
  <si>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</si>
  <si>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</si>
  <si>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</si>
  <si>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</si>
  <si>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</si>
  <si>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</si>
  <si>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</si>
  <si>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</si>
  <si>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</si>
  <si>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</si>
  <si>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</si>
  <si>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</si>
  <si>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</si>
  <si>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</si>
  <si>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</si>
  <si>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</si>
  <si>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</si>
  <si>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</si>
  <si>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</si>
  <si>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</si>
  <si>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</si>
  <si>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</si>
  <si>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</si>
  <si>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</si>
  <si>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</si>
  <si>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</si>
  <si>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</si>
  <si>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</si>
  <si>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</si>
  <si>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</si>
  <si>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</si>
  <si>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</si>
  <si>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</si>
  <si>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</si>
  <si>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</si>
  <si>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</si>
  <si>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</si>
  <si>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</si>
  <si>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</si>
  <si>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</si>
  <si>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</si>
  <si>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</si>
  <si>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</si>
  <si>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</si>
  <si>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</si>
  <si>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</si>
  <si>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</si>
  <si>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</si>
  <si>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</si>
  <si>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</si>
  <si>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</si>
  <si>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</si>
  <si>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</si>
  <si>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</si>
  <si>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</si>
  <si>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</si>
  <si>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</si>
  <si>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</si>
  <si>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</si>
  <si>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</si>
  <si>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</si>
  <si>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</si>
  <si>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</si>
  <si>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</si>
  <si>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</si>
  <si>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</si>
  <si>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</si>
  <si>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</si>
  <si>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</si>
  <si>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</si>
  <si>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</si>
  <si>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</si>
  <si>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</si>
  <si>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</si>
  <si>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</si>
  <si>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</si>
  <si>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</si>
  <si>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</si>
  <si>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</si>
  <si>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</si>
  <si>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</si>
  <si>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</si>
  <si>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</si>
  <si>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</si>
  <si>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</si>
  <si>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</si>
  <si>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</si>
  <si>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</si>
  <si>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</si>
  <si>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</si>
  <si>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</si>
  <si>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</si>
  <si>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</si>
  <si>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</si>
  <si>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</si>
  <si>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</si>
  <si>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</si>
  <si>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</si>
  <si>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</si>
  <si>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</si>
  <si>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</si>
  <si>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</si>
  <si>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</si>
  <si>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</si>
  <si>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</si>
  <si>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</si>
  <si>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</si>
  <si>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</si>
  <si>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</si>
  <si>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</si>
  <si>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</si>
  <si>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</si>
  <si>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</si>
  <si>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</si>
  <si>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</si>
  <si>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</si>
  <si>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</si>
  <si>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</si>
  <si>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</si>
  <si>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</si>
  <si>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</si>
  <si>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</si>
  <si>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</si>
  <si>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</si>
  <si>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</si>
  <si>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</si>
  <si>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</si>
  <si>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</si>
  <si>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</si>
  <si>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</si>
  <si>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</si>
  <si>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</si>
  <si>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</si>
  <si>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</si>
  <si>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</si>
  <si>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</si>
  <si>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</si>
  <si>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</si>
  <si>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</si>
  <si>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</si>
  <si>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</si>
  <si>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</si>
  <si>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</si>
  <si>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</si>
  <si>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</si>
  <si>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</si>
  <si>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</si>
  <si>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</si>
  <si>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</si>
  <si>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</si>
  <si>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</si>
  <si>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</si>
  <si>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</si>
  <si>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</si>
  <si>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</si>
  <si>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</si>
  <si>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</si>
  <si>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</si>
  <si>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</si>
  <si>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</si>
  <si>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</si>
  <si>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</si>
  <si>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</si>
  <si>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</si>
  <si>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</si>
  <si>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</si>
  <si>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</si>
  <si>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</si>
  <si>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</si>
  <si>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</si>
  <si>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</si>
  <si>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</si>
  <si>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</si>
  <si>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</si>
  <si>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</si>
  <si>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</si>
  <si>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</si>
  <si>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</si>
  <si>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</si>
  <si>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</si>
  <si>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</si>
  <si>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</si>
  <si>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</si>
  <si>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</si>
  <si>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</si>
  <si>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</si>
  <si>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</si>
  <si>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</si>
  <si>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</si>
  <si>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</si>
  <si>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</si>
  <si>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</si>
  <si>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</si>
  <si>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</si>
  <si>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</si>
  <si>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</si>
  <si>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</si>
  <si>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</si>
  <si>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</si>
  <si>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</si>
  <si>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</si>
  <si>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</si>
  <si>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</si>
  <si>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</si>
  <si>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</si>
  <si>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</si>
  <si>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</si>
  <si>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</si>
  <si>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</si>
  <si>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</si>
  <si>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</si>
  <si>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</si>
  <si>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</si>
  <si>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</si>
  <si>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</si>
  <si>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</si>
  <si>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</si>
  <si>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</si>
  <si>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</si>
  <si>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</si>
  <si>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</si>
  <si>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</si>
  <si>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</si>
  <si>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</si>
  <si>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</si>
  <si>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</si>
  <si>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</si>
  <si>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</si>
  <si>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</si>
  <si>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</si>
  <si>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</si>
  <si>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</si>
  <si>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</si>
  <si>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</si>
  <si>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</si>
  <si>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</si>
  <si>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</si>
  <si>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</si>
  <si>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</si>
  <si>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</si>
  <si>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</si>
  <si>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</si>
  <si>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</si>
  <si>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</si>
  <si>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</si>
  <si>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</si>
  <si>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</si>
  <si>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</si>
  <si>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</si>
  <si>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</si>
  <si>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</si>
  <si>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</si>
  <si>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</si>
  <si>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</si>
  <si>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</si>
  <si>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</si>
  <si>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</si>
  <si>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</si>
  <si>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</si>
  <si>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</si>
  <si>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</si>
  <si>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</si>
  <si>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</si>
  <si>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</si>
  <si>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</si>
  <si>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</si>
  <si>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</si>
  <si>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</si>
  <si>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</si>
  <si>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</si>
  <si>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</si>
  <si>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</si>
  <si>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</si>
  <si>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</si>
  <si>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</si>
  <si>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</si>
  <si>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</si>
  <si>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</si>
  <si>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</si>
  <si>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</si>
  <si>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</si>
  <si>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</si>
  <si>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</si>
  <si>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</si>
  <si>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</si>
  <si>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</si>
  <si>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</si>
  <si>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</si>
  <si>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</si>
  <si>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</si>
  <si>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</si>
  <si>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</si>
  <si>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</si>
  <si>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</si>
  <si>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</si>
  <si>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</si>
  <si>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</si>
  <si>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</si>
  <si>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</si>
  <si>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</si>
  <si>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</si>
  <si>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</si>
  <si>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</si>
  <si>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</si>
  <si>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</si>
  <si>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</si>
  <si>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</si>
  <si>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</si>
  <si>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</si>
  <si>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</si>
  <si>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</si>
  <si>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</si>
  <si>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</si>
  <si>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</si>
  <si>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</si>
  <si>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</si>
  <si>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</si>
  <si>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</si>
  <si>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</si>
  <si>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</si>
  <si>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</si>
  <si>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</si>
  <si>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</si>
  <si>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</si>
  <si>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</si>
  <si>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</si>
  <si>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</si>
  <si>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</si>
  <si>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</si>
  <si>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</si>
  <si>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</si>
  <si>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</si>
  <si>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</si>
  <si>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</si>
  <si>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</si>
  <si>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</si>
  <si>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</si>
  <si>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</si>
  <si>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</si>
  <si>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</si>
  <si>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</si>
  <si>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</si>
  <si>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</si>
  <si>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</si>
  <si>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</si>
  <si>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</si>
  <si>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</si>
  <si>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</si>
  <si>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</si>
  <si>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</si>
  <si>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</si>
  <si>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</si>
  <si>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</si>
  <si>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</si>
  <si>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</si>
  <si>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</si>
  <si>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</si>
  <si>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</si>
  <si>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</si>
  <si>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</si>
  <si>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</si>
  <si>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</si>
  <si>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</si>
  <si>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</si>
  <si>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</si>
  <si>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</si>
  <si>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</si>
  <si>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</si>
  <si>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</si>
  <si>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</si>
  <si>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</si>
  <si>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</si>
  <si>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</si>
  <si>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</si>
  <si>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</si>
  <si>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</si>
  <si>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</si>
  <si>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</si>
  <si>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</si>
  <si>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</si>
  <si>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</si>
  <si>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</si>
  <si>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</si>
  <si>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</si>
  <si>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</si>
  <si>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</si>
  <si>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</si>
  <si>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</si>
  <si>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</si>
  <si>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</si>
  <si>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</si>
  <si>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</si>
  <si>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</si>
  <si>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</si>
  <si>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</si>
  <si>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</si>
  <si>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</si>
  <si>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</si>
  <si>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</si>
  <si>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</si>
  <si>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</si>
  <si>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</si>
  <si>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</si>
  <si>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</si>
  <si>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</si>
  <si>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</si>
  <si>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</si>
  <si>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</si>
  <si>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</si>
  <si>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</si>
  <si>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</si>
  <si>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</si>
  <si>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</si>
  <si>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</si>
  <si>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</si>
  <si>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</si>
  <si>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</si>
  <si>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</si>
  <si>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</si>
  <si>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</si>
  <si>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</si>
  <si>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</si>
  <si>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</si>
  <si>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</si>
  <si>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</si>
  <si>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</si>
  <si>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</si>
  <si>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</si>
  <si>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</si>
  <si>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</si>
  <si>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</si>
  <si>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</si>
  <si>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</si>
  <si>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</si>
  <si>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</si>
  <si>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</si>
  <si>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</si>
  <si>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</si>
  <si>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</si>
  <si>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</si>
  <si>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</si>
  <si>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</si>
  <si>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</si>
  <si>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</si>
  <si>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</si>
  <si>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</si>
  <si>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</si>
  <si>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</si>
  <si>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</si>
  <si>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</si>
  <si>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</si>
  <si>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</si>
  <si>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</si>
  <si>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</si>
  <si>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</si>
  <si>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</si>
  <si>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</si>
  <si>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</si>
  <si>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</si>
  <si>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</si>
  <si>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</si>
  <si>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</si>
  <si>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</si>
  <si>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</si>
  <si>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</si>
  <si>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</si>
  <si>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</si>
  <si>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</si>
  <si>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</si>
  <si>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</si>
  <si>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</si>
  <si>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</si>
  <si>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</si>
  <si>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</si>
  <si>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</si>
  <si>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</si>
  <si>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</si>
  <si>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</si>
  <si>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</si>
  <si>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</si>
  <si>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</si>
  <si>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</si>
  <si>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</si>
  <si>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</si>
  <si>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</si>
  <si>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</si>
  <si>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</si>
  <si>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</si>
  <si>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</si>
  <si>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</si>
  <si>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</si>
  <si>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</si>
  <si>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</si>
  <si>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</si>
  <si>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</si>
  <si>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</si>
  <si>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</si>
  <si>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</si>
  <si>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</si>
  <si>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</si>
  <si>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</si>
  <si>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</si>
  <si>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</si>
  <si>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</si>
  <si>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</si>
  <si>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</si>
  <si>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</si>
  <si>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</si>
  <si>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</si>
  <si>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</si>
  <si>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</si>
  <si>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</si>
  <si>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</si>
  <si>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</si>
  <si>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</si>
  <si>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</si>
  <si>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</si>
  <si>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</si>
  <si>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</si>
  <si>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</si>
  <si>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</si>
  <si>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</si>
  <si>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</si>
  <si>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</si>
  <si>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</si>
  <si>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</si>
  <si>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</si>
  <si>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</si>
  <si>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</si>
  <si>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</si>
  <si>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</si>
  <si>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</si>
  <si>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</si>
  <si>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</si>
  <si>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</si>
  <si>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</si>
  <si>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</si>
  <si>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</si>
  <si>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</si>
  <si>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</si>
  <si>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</si>
  <si>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</si>
  <si>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</si>
  <si>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</si>
  <si>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</si>
  <si>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</si>
  <si>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</si>
  <si>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</si>
  <si>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</si>
  <si>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</si>
  <si>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</si>
  <si>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</si>
  <si>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</si>
  <si>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</si>
  <si>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</si>
  <si>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</si>
  <si>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</si>
  <si>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</si>
  <si>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</si>
  <si>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</si>
  <si>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</si>
  <si>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</si>
  <si>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</si>
  <si>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</si>
  <si>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</si>
  <si>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</si>
  <si>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</si>
  <si>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</si>
  <si>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</si>
  <si>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</si>
  <si>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</si>
  <si>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</si>
  <si>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</si>
  <si>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</si>
  <si>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</si>
  <si>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</si>
  <si>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</si>
  <si>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</si>
  <si>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</si>
  <si>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</si>
  <si>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</si>
  <si>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</si>
  <si>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</si>
  <si>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</si>
  <si>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</si>
  <si>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</si>
  <si>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</si>
  <si>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</si>
  <si>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</si>
  <si>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</si>
  <si>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</si>
  <si>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</si>
  <si>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</si>
  <si>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</si>
  <si>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</si>
  <si>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</si>
  <si>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</si>
  <si>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</si>
  <si>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</si>
  <si>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</si>
  <si>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</si>
  <si>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</si>
  <si>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</si>
  <si>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</si>
  <si>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</si>
  <si>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</si>
  <si>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</si>
  <si>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</si>
  <si>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</si>
  <si>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</si>
  <si>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</si>
  <si>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</si>
  <si>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</si>
  <si>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</si>
  <si>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</si>
  <si>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</si>
  <si>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</si>
  <si>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</si>
  <si>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</si>
  <si>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</si>
  <si>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</si>
  <si>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</si>
  <si>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</si>
  <si>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</si>
  <si>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</si>
  <si>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</si>
  <si>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</si>
  <si>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</si>
  <si>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</si>
  <si>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</si>
  <si>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</si>
  <si>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</si>
  <si>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</si>
  <si>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</si>
  <si>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</si>
  <si>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</si>
  <si>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</si>
  <si>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</si>
  <si>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</si>
  <si>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</si>
  <si>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</si>
  <si>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</si>
  <si>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</si>
  <si>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</si>
  <si>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</si>
  <si>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</si>
  <si>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</si>
  <si>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</si>
  <si>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</si>
  <si>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</si>
  <si>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</si>
  <si>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</si>
  <si>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</si>
  <si>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</si>
  <si>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</si>
  <si>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</si>
  <si>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</si>
  <si>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</si>
  <si>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</si>
  <si>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</si>
  <si>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</si>
  <si>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</si>
  <si>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</si>
  <si>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</si>
  <si>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</si>
  <si>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</si>
  <si>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</si>
  <si>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</si>
  <si>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</si>
  <si>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</si>
  <si>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</si>
  <si>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</si>
  <si>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</si>
  <si>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</si>
  <si>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</si>
  <si>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</si>
  <si>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</si>
  <si>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</si>
  <si>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</si>
  <si>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</si>
  <si>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</si>
  <si>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</si>
  <si>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</si>
  <si>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</si>
  <si>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</si>
  <si>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</si>
  <si>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</si>
  <si>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</si>
  <si>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</si>
  <si>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</si>
  <si>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</si>
  <si>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</si>
  <si>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</si>
  <si>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</si>
  <si>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</si>
  <si>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</si>
  <si>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</si>
  <si>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</si>
  <si>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</si>
  <si>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</si>
  <si>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</si>
  <si>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</si>
  <si>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</si>
  <si>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</si>
  <si>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</si>
  <si>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</si>
  <si>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</si>
  <si>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</si>
  <si>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</si>
  <si>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</si>
  <si>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</si>
  <si>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</si>
  <si>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</si>
  <si>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</si>
  <si>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</si>
  <si>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</si>
  <si>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</si>
  <si>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</si>
  <si>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</si>
  <si>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</si>
  <si>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</si>
  <si>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</si>
  <si>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</si>
  <si>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</si>
  <si>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</si>
  <si>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</si>
  <si>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</si>
  <si>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</si>
  <si>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</si>
  <si>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</si>
  <si>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</si>
  <si>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</si>
  <si>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</si>
  <si>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</si>
  <si>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</si>
  <si>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</si>
  <si>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</si>
  <si>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</si>
  <si>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</si>
  <si>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</si>
  <si>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</si>
  <si>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</si>
  <si>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</si>
  <si>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</si>
  <si>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</si>
  <si>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</si>
  <si>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</si>
  <si>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</si>
  <si>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</si>
  <si>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</si>
  <si>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</si>
  <si>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</si>
  <si>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</si>
  <si>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</si>
  <si>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</si>
  <si>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</si>
  <si>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</si>
  <si>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</si>
  <si>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</si>
  <si>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</si>
  <si>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</si>
  <si>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</si>
  <si>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</si>
  <si>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</si>
  <si>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</si>
  <si>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</si>
  <si>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</si>
  <si>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</si>
  <si>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</si>
  <si>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</si>
  <si>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</si>
  <si>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</si>
  <si>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</si>
  <si>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</si>
  <si>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</si>
  <si>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</si>
  <si>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</si>
  <si>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</si>
  <si>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</si>
  <si>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</si>
  <si>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</si>
  <si>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</si>
  <si>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</si>
  <si>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</si>
  <si>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</si>
  <si>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</si>
  <si>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</si>
  <si>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</si>
  <si>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</si>
  <si>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</si>
  <si>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</si>
  <si>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</si>
  <si>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</si>
  <si>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</si>
  <si>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</si>
  <si>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</si>
  <si>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</si>
  <si>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</si>
  <si>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</si>
  <si>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</si>
  <si>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</si>
  <si>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</si>
  <si>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</si>
  <si>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</si>
  <si>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</si>
  <si>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</si>
  <si>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</si>
  <si>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</si>
  <si>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</si>
  <si>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</si>
  <si>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</si>
  <si>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</si>
  <si>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</si>
  <si>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</si>
  <si>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</si>
  <si>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</si>
  <si>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</si>
  <si>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</si>
  <si>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</si>
  <si>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</si>
  <si>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</si>
  <si>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</si>
  <si>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</si>
  <si>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</si>
  <si>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</si>
  <si>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</si>
  <si>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</si>
  <si>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</si>
  <si>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</si>
  <si>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</si>
  <si>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</si>
  <si>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</si>
  <si>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</si>
  <si>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</si>
  <si>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</si>
  <si>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</si>
  <si>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</si>
  <si>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</si>
  <si>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</si>
  <si>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</si>
  <si>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</si>
  <si>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</si>
  <si>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</si>
  <si>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</si>
  <si>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</si>
  <si>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</si>
  <si>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</si>
  <si>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</si>
  <si>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</si>
  <si>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</si>
  <si>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</si>
  <si>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</si>
  <si>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</si>
  <si>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</si>
  <si>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</si>
  <si>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</si>
  <si>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</si>
  <si>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</si>
  <si>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</si>
  <si>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</si>
  <si>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</si>
  <si>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</si>
  <si>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</si>
  <si>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</si>
  <si>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</si>
  <si>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</si>
  <si>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</si>
  <si>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</si>
  <si>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</si>
  <si>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</si>
  <si>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</si>
  <si>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</si>
  <si>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</si>
  <si>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</si>
  <si>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</si>
  <si>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</si>
  <si>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</si>
  <si>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</si>
  <si>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</si>
  <si>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</si>
  <si>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</si>
  <si>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</si>
  <si>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</si>
  <si>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</si>
  <si>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</si>
  <si>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</si>
  <si>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</si>
  <si>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</si>
  <si>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</si>
  <si>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</si>
  <si>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</si>
  <si>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</si>
  <si>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</si>
  <si>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</si>
  <si>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</si>
  <si>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</si>
  <si>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</si>
  <si>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</si>
  <si>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</si>
  <si>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</si>
  <si>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</si>
  <si>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</si>
  <si>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</si>
  <si>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</si>
  <si>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</si>
  <si>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</si>
  <si>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</si>
  <si>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</si>
  <si>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</si>
  <si>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</si>
  <si>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</si>
  <si>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</si>
  <si>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</si>
  <si>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</si>
  <si>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</si>
  <si>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</si>
  <si>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</si>
  <si>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</si>
  <si>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</si>
  <si>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</si>
  <si>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</si>
  <si>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</si>
  <si>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</si>
  <si>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</si>
  <si>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</si>
  <si>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</si>
  <si>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</si>
  <si>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</si>
  <si>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</si>
  <si>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</si>
  <si>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</si>
  <si>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</si>
  <si>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</si>
  <si>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</si>
  <si>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</si>
  <si>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</si>
  <si>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</si>
  <si>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</si>
  <si>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</si>
  <si>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</si>
  <si>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</si>
  <si>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</si>
  <si>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</si>
  <si>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</si>
  <si>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</si>
  <si>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</si>
  <si>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</si>
  <si>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</si>
  <si>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</si>
  <si>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</si>
  <si>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</si>
  <si>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</si>
  <si>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</si>
  <si>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</si>
  <si>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</si>
  <si>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</si>
  <si>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</si>
  <si>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</si>
  <si>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</si>
  <si>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</si>
  <si>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</si>
  <si>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</si>
  <si>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</si>
  <si>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</si>
  <si>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</si>
  <si>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</si>
  <si>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</si>
  <si>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</si>
  <si>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</si>
  <si>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</si>
  <si>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</si>
  <si>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</si>
  <si>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</si>
  <si>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</si>
  <si>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</si>
  <si>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</si>
  <si>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</si>
  <si>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</si>
  <si>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</si>
  <si>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</si>
  <si>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</si>
  <si>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</si>
  <si>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</si>
  <si>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</si>
  <si>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</si>
  <si>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</si>
  <si>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</si>
  <si>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</si>
  <si>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</si>
  <si>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</si>
  <si>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</si>
  <si>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</si>
  <si>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</si>
  <si>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</si>
  <si>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</si>
  <si>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</si>
  <si>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</si>
  <si>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</si>
  <si>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</si>
  <si>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</si>
  <si>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</si>
  <si>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</si>
  <si>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</si>
  <si>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</si>
  <si>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</si>
  <si>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</si>
  <si>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</si>
  <si>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</si>
  <si>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</si>
  <si>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</si>
  <si>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</si>
  <si>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</si>
  <si>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</si>
  <si>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</si>
  <si>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</si>
  <si>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</si>
  <si>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</si>
  <si>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</si>
  <si>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</si>
  <si>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</si>
  <si>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</si>
  <si>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</si>
  <si>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</si>
  <si>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</si>
  <si>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</si>
  <si>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</si>
  <si>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</si>
  <si>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</si>
  <si>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</si>
  <si>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</si>
  <si>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</si>
  <si>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</si>
  <si>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</si>
  <si>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</si>
  <si>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</si>
  <si>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</si>
  <si>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</si>
  <si>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</si>
  <si>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</si>
  <si>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</si>
  <si>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</si>
  <si>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</si>
  <si>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</si>
  <si>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</si>
  <si>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</si>
  <si>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</si>
  <si>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</si>
  <si>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</si>
  <si>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</si>
  <si>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</si>
  <si>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</si>
  <si>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</si>
  <si>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</si>
  <si>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</si>
  <si>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</si>
  <si>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</si>
  <si>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</si>
  <si>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</si>
  <si>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</si>
  <si>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</si>
  <si>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</si>
  <si>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</si>
  <si>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</si>
  <si>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</si>
  <si>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</si>
  <si>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</si>
  <si>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</si>
  <si>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</si>
  <si>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</si>
  <si>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</si>
  <si>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</si>
  <si>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</si>
  <si>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</si>
  <si>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</si>
  <si>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</si>
  <si>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</si>
  <si>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</si>
  <si>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</si>
  <si>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</si>
  <si>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</si>
  <si>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</si>
  <si>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</si>
  <si>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</si>
  <si>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</si>
  <si>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</si>
  <si>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</si>
  <si>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</si>
  <si>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</si>
  <si>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</si>
  <si>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</si>
  <si>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</si>
  <si>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</si>
  <si>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</si>
  <si>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</si>
  <si>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</si>
  <si>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</si>
  <si>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</si>
  <si>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</si>
  <si>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</si>
  <si>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</si>
  <si>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</si>
  <si>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</si>
  <si>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</si>
  <si>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</si>
  <si>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</si>
  <si>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</si>
  <si>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</si>
  <si>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</si>
  <si>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</si>
  <si>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</si>
  <si>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</si>
  <si>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</si>
  <si>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</si>
  <si>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</si>
  <si>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</si>
  <si>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</si>
  <si>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</si>
  <si>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</si>
  <si>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</si>
  <si>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</si>
  <si>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</si>
  <si>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</si>
  <si>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</si>
  <si>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</si>
  <si>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</si>
  <si>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</si>
  <si>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</si>
  <si>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</si>
  <si>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</si>
  <si>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</si>
  <si>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</si>
  <si>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</si>
  <si>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</si>
  <si>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</si>
  <si>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</si>
  <si>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</si>
  <si>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</si>
  <si>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</si>
  <si>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</si>
  <si>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</si>
  <si>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</si>
  <si>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</si>
  <si>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</si>
  <si>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</si>
  <si>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</si>
  <si>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</si>
  <si>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</si>
  <si>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</si>
  <si>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</si>
  <si>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</si>
  <si>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</si>
  <si>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</si>
  <si>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</si>
  <si>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</si>
  <si>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</si>
  <si>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</si>
  <si>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</si>
  <si>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</si>
  <si>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</si>
  <si>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</si>
  <si>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</si>
  <si>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</si>
  <si>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</si>
  <si>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</si>
  <si>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</si>
  <si>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</si>
  <si>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</si>
  <si>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</si>
  <si>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</si>
  <si>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</si>
  <si>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</si>
  <si>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</si>
  <si>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</si>
  <si>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</si>
  <si>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</si>
  <si>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</si>
  <si>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</si>
  <si>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</si>
  <si>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</si>
  <si>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</si>
  <si>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</si>
  <si>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</si>
  <si>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</si>
  <si>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</si>
  <si>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</si>
  <si>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</si>
  <si>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</si>
  <si>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</si>
  <si>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</si>
  <si>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</si>
  <si>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</si>
  <si>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</si>
  <si>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</si>
  <si>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</si>
  <si>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</si>
  <si>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</si>
  <si>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</si>
  <si>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</si>
  <si>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</si>
  <si>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</si>
  <si>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</si>
  <si>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</si>
  <si>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</si>
  <si>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</si>
  <si>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</si>
  <si>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</si>
  <si>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</si>
  <si>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</si>
  <si>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</si>
  <si>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</si>
  <si>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</si>
  <si>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</si>
  <si>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</si>
  <si>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</si>
  <si>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</si>
  <si>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</si>
  <si>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</si>
  <si>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</si>
  <si>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</si>
  <si>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</si>
  <si>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</si>
  <si>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</si>
  <si>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</si>
  <si>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</si>
  <si>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</si>
  <si>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</si>
  <si>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</si>
  <si>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</si>
  <si>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</si>
  <si>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</si>
  <si>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</si>
  <si>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</si>
  <si>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</si>
  <si>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</si>
  <si>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</si>
  <si>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</si>
  <si>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</si>
  <si>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</si>
  <si>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</si>
  <si>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</si>
  <si>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</si>
  <si>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</si>
  <si>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</si>
  <si>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</si>
  <si>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</si>
  <si>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</si>
  <si>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</si>
  <si>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</si>
  <si>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</si>
  <si>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</si>
  <si>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</si>
  <si>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</si>
  <si>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</si>
  <si>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</si>
  <si>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</si>
  <si>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</si>
  <si>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</si>
  <si>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</si>
  <si>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</si>
  <si>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</si>
  <si>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</si>
  <si>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</si>
  <si>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</si>
  <si>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</si>
  <si>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</si>
  <si>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</si>
  <si>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</si>
  <si>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</si>
  <si>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</si>
  <si>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</si>
  <si>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</si>
  <si>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</si>
  <si>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</si>
  <si>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</si>
  <si>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</si>
  <si>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</si>
  <si>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</si>
  <si>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</si>
  <si>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</si>
  <si>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</si>
  <si>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</si>
  <si>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</si>
  <si>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</si>
  <si>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</si>
  <si>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</si>
  <si>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</si>
  <si>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</si>
  <si>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</si>
  <si>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</si>
  <si>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</si>
  <si>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</si>
  <si>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</si>
  <si>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</si>
  <si>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</si>
  <si>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</si>
  <si>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</si>
  <si>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</si>
  <si>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</si>
  <si>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</si>
  <si>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</si>
  <si>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</si>
  <si>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</si>
  <si>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</si>
  <si>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</si>
  <si>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</si>
  <si>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</si>
  <si>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</si>
  <si>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</si>
  <si>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</si>
  <si>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</si>
  <si>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</si>
  <si>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</si>
  <si>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</si>
  <si>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</si>
  <si>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</si>
  <si>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</si>
  <si>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</si>
  <si>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</si>
  <si>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</si>
  <si>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</si>
  <si>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</si>
  <si>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</si>
  <si>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</si>
  <si>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</si>
  <si>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</si>
  <si>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</si>
  <si>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</si>
  <si>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</si>
  <si>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</si>
  <si>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</si>
  <si>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</si>
  <si>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</si>
  <si>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</si>
  <si>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</si>
  <si>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</si>
  <si>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</si>
  <si>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</si>
  <si>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</si>
  <si>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</si>
  <si>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</si>
  <si>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</si>
  <si>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</si>
  <si>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</si>
  <si>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</si>
  <si>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</si>
  <si>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</si>
  <si>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</si>
  <si>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</si>
  <si>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</si>
  <si>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</si>
  <si>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</si>
  <si>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</si>
  <si>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</si>
  <si>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</si>
  <si>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</si>
  <si>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</si>
  <si>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</si>
  <si>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</si>
  <si>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</si>
  <si>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</si>
  <si>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</si>
  <si>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</si>
  <si>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</si>
  <si>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</si>
  <si>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</si>
  <si>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</si>
  <si>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</si>
  <si>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</si>
  <si>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</si>
  <si>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</si>
  <si>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</si>
  <si>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</si>
  <si>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</si>
  <si>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</si>
  <si>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</si>
  <si>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</si>
  <si>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</si>
  <si>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</si>
  <si>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</si>
  <si>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</si>
  <si>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</si>
  <si>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</si>
  <si>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</si>
  <si>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</si>
  <si>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</si>
  <si>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</si>
  <si>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</si>
  <si>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</si>
  <si>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</si>
  <si>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</si>
  <si>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</si>
  <si>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</si>
  <si>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</si>
  <si>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</si>
  <si>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</si>
  <si>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</si>
  <si>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</si>
  <si>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</si>
  <si>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</si>
  <si>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</si>
  <si>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</si>
  <si>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</si>
  <si>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</si>
  <si>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</si>
  <si>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</si>
  <si>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</si>
  <si>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</si>
  <si>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</si>
  <si>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</si>
  <si>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</si>
  <si>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</si>
  <si>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</si>
  <si>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</si>
  <si>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</si>
  <si>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</si>
  <si>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</si>
  <si>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</si>
  <si>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</si>
  <si>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</si>
  <si>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</si>
  <si>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</si>
  <si>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</si>
  <si>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</si>
  <si>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</si>
  <si>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</si>
  <si>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</si>
  <si>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</si>
  <si>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</si>
  <si>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</si>
  <si>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</si>
  <si>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</si>
  <si>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</si>
  <si>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</si>
  <si>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</si>
  <si>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</si>
  <si>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</si>
  <si>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</si>
  <si>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</si>
  <si>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</si>
  <si>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</si>
  <si>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</si>
  <si>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</si>
  <si>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</si>
  <si>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</si>
  <si>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</si>
  <si>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</si>
  <si>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</si>
  <si>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</si>
  <si>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</si>
  <si>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</si>
  <si>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</si>
  <si>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</si>
  <si>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</si>
  <si>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</si>
  <si>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</si>
  <si>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</si>
  <si>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</si>
  <si>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</si>
  <si>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</si>
  <si>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</si>
  <si>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</si>
  <si>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</si>
  <si>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</si>
  <si>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</si>
  <si>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</si>
  <si>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</si>
  <si>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</si>
  <si>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</si>
  <si>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</si>
  <si>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</si>
  <si>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</si>
  <si>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</si>
  <si>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</si>
  <si>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</si>
  <si>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</si>
  <si>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</si>
  <si>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</si>
  <si>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</si>
  <si>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</si>
  <si>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</si>
  <si>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</si>
  <si>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</si>
  <si>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</si>
  <si>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</si>
  <si>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</si>
  <si>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</si>
  <si>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</si>
  <si>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</si>
  <si>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</si>
  <si>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</si>
  <si>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</si>
  <si>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</si>
  <si>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</si>
  <si>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</si>
  <si>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</si>
  <si>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</si>
  <si>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</si>
  <si>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</si>
  <si>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</si>
  <si>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</si>
  <si>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</si>
  <si>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</si>
  <si>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</si>
  <si>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</si>
  <si>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</si>
  <si>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</si>
  <si>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</si>
  <si>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</si>
  <si>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</si>
  <si>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</si>
  <si>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</si>
  <si>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</si>
  <si>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</si>
  <si>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</si>
  <si>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</si>
  <si>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</si>
  <si>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</si>
  <si>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</si>
  <si>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</si>
  <si>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</si>
  <si>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</si>
  <si>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</si>
  <si>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</si>
  <si>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</si>
  <si>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</si>
  <si>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</si>
  <si>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</si>
  <si>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</si>
  <si>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</si>
  <si>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</si>
  <si>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</si>
  <si>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</si>
  <si>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</si>
  <si>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</si>
  <si>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</si>
  <si>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</si>
  <si>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</si>
  <si>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</si>
  <si>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</si>
  <si>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</si>
  <si>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</si>
  <si>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</si>
  <si>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</si>
  <si>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</si>
  <si>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</si>
  <si>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</si>
  <si>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</si>
  <si>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</si>
  <si>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</si>
  <si>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</si>
  <si>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</si>
  <si>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</si>
  <si>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</si>
  <si>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</si>
  <si>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</si>
  <si>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</si>
  <si>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</si>
  <si>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</si>
  <si>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</si>
  <si>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</si>
  <si>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</si>
  <si>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</si>
  <si>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</si>
  <si>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</si>
  <si>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</si>
  <si>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</si>
  <si>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</si>
  <si>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</si>
  <si>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</si>
  <si>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</si>
  <si>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</si>
  <si>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</si>
  <si>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</si>
  <si>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</si>
  <si>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</si>
  <si>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</si>
  <si>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</si>
  <si>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</si>
  <si>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</si>
  <si>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</si>
  <si>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</si>
  <si>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</si>
  <si>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</si>
  <si>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</si>
  <si>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</si>
  <si>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</si>
  <si>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</si>
  <si>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</si>
  <si>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</si>
  <si>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</si>
  <si>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</si>
  <si>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</si>
  <si>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</si>
  <si>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</si>
  <si>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</si>
  <si>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</si>
  <si>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</si>
  <si>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</si>
  <si>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</si>
  <si>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</si>
  <si>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</si>
  <si>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</si>
  <si>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</si>
  <si>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</si>
  <si>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</si>
  <si>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</si>
  <si>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</si>
  <si>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</si>
  <si>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</si>
  <si>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</si>
  <si>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</si>
  <si>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</si>
  <si>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</si>
  <si>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</si>
  <si>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</si>
  <si>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</si>
  <si>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</si>
  <si>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</si>
  <si>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</si>
  <si>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</si>
  <si>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</si>
  <si>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</si>
  <si>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</si>
  <si>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</si>
  <si>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</si>
  <si>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</si>
  <si>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</si>
  <si>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</si>
  <si>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</si>
  <si>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</si>
  <si>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</si>
  <si>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</si>
  <si>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</si>
  <si>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</si>
  <si>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</si>
  <si>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</si>
  <si>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</si>
  <si>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</si>
  <si>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</si>
  <si>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</si>
  <si>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</si>
  <si>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</si>
  <si>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</si>
  <si>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</si>
  <si>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</si>
  <si>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</si>
  <si>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</si>
  <si>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</si>
  <si>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</si>
  <si>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</si>
  <si>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</si>
  <si>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</si>
  <si>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</si>
  <si>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</si>
  <si>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</si>
  <si>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</si>
  <si>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</si>
  <si>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</si>
  <si>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</si>
  <si>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</si>
  <si>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</si>
  <si>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</si>
  <si>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</si>
  <si>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</si>
  <si>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</si>
  <si>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</si>
  <si>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</si>
  <si>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</si>
  <si>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</si>
  <si>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</si>
  <si>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</si>
  <si>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</si>
  <si>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</si>
  <si>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</si>
  <si>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</si>
  <si>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</si>
  <si>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</si>
  <si>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</si>
  <si>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</si>
  <si>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</si>
  <si>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</si>
  <si>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</si>
  <si>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</si>
  <si>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</si>
  <si>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</si>
  <si>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</si>
  <si>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</si>
  <si>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</si>
  <si>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</si>
  <si>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</si>
  <si>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</si>
  <si>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</si>
  <si>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</si>
  <si>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</si>
  <si>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</si>
  <si>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</si>
  <si>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</si>
  <si>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</si>
  <si>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</si>
  <si>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</si>
  <si>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</si>
  <si>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</si>
  <si>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</si>
  <si>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</si>
  <si>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</si>
  <si>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</si>
  <si>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</si>
  <si>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</si>
  <si>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</si>
  <si>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</si>
  <si>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</si>
  <si>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</si>
  <si>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</si>
  <si>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</si>
  <si>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</si>
  <si>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</si>
  <si>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</si>
  <si>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</si>
  <si>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</si>
  <si>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</si>
  <si>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</si>
  <si>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</si>
  <si>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</si>
  <si>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</si>
  <si>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</si>
  <si>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</si>
  <si>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</si>
  <si>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</si>
  <si>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</si>
  <si>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</si>
  <si>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</si>
  <si>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</si>
  <si>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</si>
  <si>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</si>
  <si>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</si>
  <si>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</si>
  <si>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</si>
  <si>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</si>
  <si>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</si>
  <si>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</si>
  <si>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</si>
  <si>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</si>
  <si>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</si>
  <si>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</si>
  <si>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</si>
  <si>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</si>
  <si>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</si>
  <si>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</si>
  <si>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</si>
  <si>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</si>
  <si>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</si>
  <si>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</si>
  <si>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</si>
  <si>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</si>
  <si>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</si>
  <si>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</si>
  <si>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</si>
  <si>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</si>
  <si>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</si>
  <si>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</si>
  <si>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</si>
  <si>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</si>
  <si>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</si>
  <si>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</si>
  <si>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</si>
  <si>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</si>
  <si>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</si>
  <si>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</si>
  <si>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</si>
  <si>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</si>
  <si>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</si>
  <si>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</si>
  <si>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</si>
  <si>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</si>
  <si>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</si>
  <si>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</si>
  <si>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</si>
  <si>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</si>
  <si>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</si>
  <si>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</si>
  <si>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</si>
  <si>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</si>
  <si>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</si>
  <si>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</si>
  <si>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</si>
  <si>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</si>
  <si>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</si>
  <si>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</si>
  <si>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</si>
  <si>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</si>
  <si>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</si>
  <si>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</si>
  <si>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</si>
  <si>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</si>
  <si>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</si>
  <si>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</si>
  <si>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</si>
  <si>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</si>
  <si>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</si>
  <si>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</si>
  <si>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</si>
  <si>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</si>
  <si>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</si>
  <si>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</si>
  <si>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</si>
  <si>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</si>
  <si>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</si>
  <si>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</si>
  <si>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</si>
  <si>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</si>
  <si>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</si>
  <si>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</si>
  <si>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</si>
  <si>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</si>
  <si>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</si>
  <si>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</si>
  <si>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</si>
  <si>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</si>
  <si>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</si>
  <si>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</si>
  <si>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</si>
  <si>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</si>
  <si>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</si>
  <si>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</si>
  <si>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</si>
  <si>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</si>
  <si>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</si>
  <si>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</si>
  <si>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</si>
  <si>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</si>
  <si>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</si>
  <si>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</si>
  <si>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</si>
  <si>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</si>
  <si>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</si>
  <si>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</si>
  <si>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</si>
  <si>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</si>
  <si>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</si>
  <si>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</si>
  <si>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</si>
  <si>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</si>
  <si>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</si>
  <si>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</si>
  <si>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</si>
  <si>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</si>
  <si>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</si>
  <si>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</si>
  <si>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</si>
  <si>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</si>
  <si>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</si>
  <si>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</si>
  <si>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</si>
  <si>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</si>
  <si>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</si>
  <si>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</si>
  <si>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</si>
  <si>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</si>
  <si>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</si>
  <si>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</si>
  <si>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</si>
  <si>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</si>
  <si>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</si>
  <si>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</si>
  <si>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</si>
  <si>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</si>
  <si>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</si>
  <si>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</si>
  <si>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</si>
  <si>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</si>
  <si>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</si>
  <si>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</si>
  <si>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</si>
  <si>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</si>
  <si>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</si>
  <si>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</si>
  <si>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</si>
  <si>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</si>
  <si>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</si>
  <si>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</si>
  <si>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</si>
  <si>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</si>
  <si>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</si>
  <si>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</si>
  <si>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</si>
  <si>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</si>
  <si>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</si>
  <si>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</si>
  <si>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</si>
  <si>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</si>
  <si>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</si>
  <si>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</si>
  <si>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</si>
  <si>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</si>
  <si>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</si>
  <si>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</si>
  <si>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</si>
  <si>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</si>
  <si>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</si>
  <si>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</si>
  <si>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</si>
  <si>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</si>
  <si>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</si>
  <si>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</si>
  <si>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</si>
  <si>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</si>
  <si>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</si>
  <si>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</si>
  <si>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</si>
  <si>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</si>
  <si>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</si>
  <si>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</si>
  <si>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</si>
  <si>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</si>
  <si>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</si>
  <si>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</si>
  <si>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</si>
  <si>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</si>
  <si>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</si>
  <si>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</si>
  <si>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</si>
  <si>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</si>
  <si>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</si>
  <si>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</si>
  <si>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</si>
  <si>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</si>
  <si>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</si>
  <si>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</si>
  <si>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</si>
  <si>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</si>
  <si>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</si>
  <si>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</si>
  <si>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</si>
  <si>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</si>
  <si>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</si>
  <si>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</si>
  <si>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</si>
  <si>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</si>
  <si>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</si>
  <si>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</si>
  <si>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</si>
  <si>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</si>
  <si>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</si>
  <si>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</si>
  <si>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</si>
  <si>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</si>
  <si>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</si>
  <si>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</si>
  <si>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</si>
  <si>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</si>
  <si>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</si>
  <si>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</si>
  <si>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</si>
  <si>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</si>
  <si>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</si>
  <si>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</si>
  <si>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</si>
  <si>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</si>
  <si>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</si>
  <si>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</si>
  <si>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</si>
  <si>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</si>
  <si>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</si>
  <si>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</si>
  <si>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</si>
  <si>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</si>
  <si>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</si>
  <si>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</si>
  <si>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</si>
  <si>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</si>
  <si>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</si>
  <si>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</si>
  <si>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</si>
  <si>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</si>
  <si>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</si>
  <si>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</si>
  <si>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</si>
  <si>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</si>
  <si>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</si>
  <si>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</si>
  <si>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</si>
  <si>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</si>
  <si>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</si>
  <si>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</si>
  <si>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</si>
  <si>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</si>
  <si>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</si>
  <si>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</si>
  <si>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</si>
  <si>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</si>
  <si>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</si>
  <si>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</si>
  <si>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</si>
  <si>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</si>
  <si>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</si>
  <si>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</si>
  <si>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</si>
  <si>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</si>
  <si>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</si>
  <si>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</si>
  <si>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</si>
  <si>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</si>
  <si>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</si>
  <si>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</si>
  <si>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</si>
  <si>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</si>
  <si>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</si>
  <si>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</si>
  <si>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</si>
  <si>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</si>
  <si>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</si>
  <si>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</si>
  <si>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</si>
  <si>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</si>
  <si>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</si>
  <si>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</si>
  <si>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</si>
  <si>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</si>
  <si>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</si>
  <si>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</si>
  <si>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</si>
  <si>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</si>
  <si>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</si>
  <si>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</si>
  <si>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</si>
  <si>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</si>
  <si>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</si>
  <si>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</si>
  <si>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</si>
  <si>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</si>
  <si>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</si>
  <si>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</si>
  <si>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</si>
  <si>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</si>
  <si>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</si>
  <si>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</si>
  <si>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</si>
  <si>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</si>
  <si>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</si>
  <si>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</si>
  <si>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</si>
  <si>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</si>
  <si>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</si>
  <si>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</si>
  <si>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</si>
  <si>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</si>
  <si>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</si>
  <si>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</si>
  <si>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</si>
  <si>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</si>
  <si>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</si>
  <si>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</si>
  <si>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</si>
  <si>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</si>
  <si>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</si>
  <si>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</si>
  <si>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</si>
  <si>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</si>
  <si>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</si>
  <si>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</si>
  <si>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</si>
  <si>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</si>
  <si>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</si>
  <si>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</si>
  <si>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</si>
  <si>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</si>
  <si>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</si>
  <si>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</si>
  <si>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</si>
  <si>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</si>
  <si>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</si>
  <si>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</si>
  <si>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</si>
  <si>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</si>
  <si>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</si>
  <si>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</si>
  <si>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</si>
  <si>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</si>
  <si>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</si>
  <si>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</si>
  <si>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</si>
  <si>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</si>
  <si>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</si>
  <si>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</si>
  <si>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</si>
  <si>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</si>
  <si>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</si>
  <si>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</si>
  <si>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</si>
  <si>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</si>
  <si>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</si>
  <si>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</si>
  <si>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</si>
  <si>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</si>
  <si>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</si>
  <si>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</si>
  <si>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</si>
  <si>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</si>
  <si>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</si>
  <si>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</si>
  <si>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</si>
  <si>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</si>
  <si>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</si>
  <si>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</si>
  <si>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</si>
  <si>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</si>
  <si>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</si>
  <si>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</si>
  <si>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</si>
  <si>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</si>
  <si>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</si>
  <si>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</si>
  <si>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</si>
  <si>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</si>
  <si>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</si>
  <si>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</si>
  <si>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</si>
  <si>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</si>
  <si>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</si>
  <si>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</si>
  <si>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</si>
  <si>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</si>
  <si>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</si>
  <si>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</si>
  <si>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</si>
  <si>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</si>
  <si>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</si>
  <si>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</si>
  <si>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</si>
  <si>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</si>
  <si>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</si>
  <si>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</si>
  <si>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</si>
  <si>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</si>
  <si>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</si>
  <si>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</si>
  <si>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</si>
  <si>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</si>
  <si>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</si>
  <si>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</si>
  <si>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</si>
  <si>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</si>
  <si>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</si>
  <si>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</si>
  <si>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</si>
  <si>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</si>
  <si>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</si>
  <si>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</si>
  <si>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</si>
  <si>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</si>
  <si>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</si>
  <si>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</si>
  <si>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</si>
  <si>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</si>
  <si>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</si>
  <si>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</si>
  <si>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</si>
  <si>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</si>
  <si>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</si>
  <si>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</si>
  <si>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</si>
  <si>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</si>
  <si>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</si>
  <si>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</si>
  <si>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</si>
  <si>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</si>
  <si>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</si>
  <si>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</si>
  <si>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</si>
  <si>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</si>
  <si>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</si>
  <si>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</si>
  <si>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</si>
  <si>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</si>
  <si>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</si>
  <si>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</si>
  <si>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</si>
  <si>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</si>
  <si>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</si>
  <si>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</si>
  <si>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</si>
  <si>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</si>
  <si>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</si>
  <si>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</si>
  <si>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</si>
  <si>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</si>
  <si>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</si>
  <si>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</si>
  <si>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</si>
  <si>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</si>
  <si>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</si>
  <si>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</si>
  <si>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</si>
  <si>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</si>
  <si>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</si>
  <si>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</si>
  <si>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</si>
  <si>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</si>
  <si>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</si>
  <si>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</si>
  <si>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</si>
  <si>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</si>
  <si>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</si>
  <si>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</si>
  <si>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</si>
  <si>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</si>
  <si>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</si>
  <si>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</si>
  <si>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</si>
  <si>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</si>
  <si>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</si>
  <si>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</si>
  <si>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</si>
  <si>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</si>
  <si>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</si>
  <si>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</si>
  <si>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</si>
  <si>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</si>
  <si>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</si>
  <si>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</si>
  <si>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</si>
  <si>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</si>
  <si>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</si>
  <si>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</si>
  <si>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</si>
  <si>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</si>
  <si>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</si>
  <si>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</si>
  <si>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</si>
  <si>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</si>
  <si>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</si>
  <si>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</si>
  <si>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</si>
  <si>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</si>
  <si>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</si>
  <si>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</si>
  <si>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</si>
  <si>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</si>
  <si>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</si>
  <si>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</si>
  <si>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</si>
  <si>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</si>
  <si>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</si>
  <si>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</si>
  <si>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</si>
  <si>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</si>
  <si>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</si>
  <si>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</si>
  <si>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</si>
  <si>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</si>
  <si>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</si>
  <si>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</si>
  <si>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</si>
  <si>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</si>
  <si>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</si>
  <si>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</si>
  <si>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</si>
  <si>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</si>
  <si>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</si>
  <si>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</si>
  <si>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</si>
  <si>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</si>
  <si>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</si>
  <si>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</si>
  <si>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</si>
  <si>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</si>
  <si>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</si>
  <si>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</si>
  <si>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</si>
  <si>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</si>
  <si>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</si>
  <si>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</si>
  <si>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</si>
  <si>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</si>
  <si>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</si>
  <si>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</si>
  <si>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</si>
  <si>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</si>
  <si>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</si>
  <si>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</si>
  <si>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</si>
  <si>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</si>
  <si>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</si>
  <si>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</si>
  <si>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</si>
  <si>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</si>
  <si>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</si>
  <si>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</si>
  <si>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</si>
  <si>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</si>
  <si>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</si>
  <si>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</si>
  <si>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</si>
  <si>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</si>
  <si>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</si>
  <si>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</si>
  <si>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</si>
  <si>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</si>
  <si>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</si>
  <si>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</si>
  <si>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</si>
  <si>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</si>
  <si>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</si>
  <si>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</si>
  <si>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</si>
  <si>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</si>
  <si>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</si>
  <si>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</si>
  <si>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</si>
  <si>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</si>
  <si>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</si>
  <si>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</si>
  <si>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</si>
  <si>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</si>
  <si>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</si>
  <si>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</si>
  <si>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</si>
  <si>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</si>
  <si>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</si>
  <si>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</si>
  <si>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</si>
  <si>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</si>
  <si>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</si>
  <si>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</si>
  <si>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</si>
  <si>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</si>
  <si>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</si>
  <si>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</si>
  <si>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</si>
  <si>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</si>
  <si>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</si>
  <si>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</si>
  <si>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</si>
  <si>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</si>
  <si>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</si>
  <si>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</si>
  <si>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</si>
  <si>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</si>
  <si>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</si>
  <si>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</si>
  <si>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</si>
  <si>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</si>
  <si>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</si>
  <si>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</si>
  <si>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</si>
  <si>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</si>
  <si>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</si>
  <si>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</si>
  <si>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</si>
  <si>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</si>
  <si>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</si>
  <si>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</si>
  <si>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</si>
  <si>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</si>
  <si>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</si>
  <si>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</si>
  <si>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</si>
  <si>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</si>
  <si>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</si>
  <si>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</si>
  <si>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</si>
  <si>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</si>
  <si>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</si>
  <si>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</si>
  <si>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</si>
  <si>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</si>
  <si>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</si>
  <si>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</si>
  <si>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</si>
  <si>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</si>
  <si>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</si>
  <si>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</si>
  <si>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</si>
  <si>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</si>
  <si>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</si>
  <si>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</si>
  <si>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</si>
  <si>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</si>
  <si>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</si>
  <si>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</si>
  <si>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</si>
  <si>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</si>
  <si>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</si>
  <si>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</si>
  <si>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</si>
  <si>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</si>
  <si>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</si>
  <si>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</si>
  <si>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</si>
  <si>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</si>
  <si>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</si>
  <si>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</si>
  <si>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</si>
  <si>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</si>
  <si>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</si>
  <si>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</si>
  <si>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</si>
  <si>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</si>
  <si>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</si>
  <si>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</si>
  <si>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</si>
  <si>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</si>
  <si>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</si>
  <si>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</si>
  <si>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</si>
  <si>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</si>
  <si>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</si>
  <si>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</si>
  <si>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</si>
  <si>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</si>
  <si>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</si>
  <si>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</si>
  <si>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</si>
  <si>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</si>
  <si>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</si>
  <si>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</si>
  <si>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</si>
  <si>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</si>
  <si>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</si>
  <si>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</si>
  <si>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</si>
  <si>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</si>
  <si>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</si>
  <si>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</si>
  <si>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</si>
  <si>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</si>
  <si>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</si>
  <si>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</si>
  <si>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</si>
  <si>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</si>
  <si>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</si>
  <si>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</si>
  <si>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</si>
  <si>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</si>
  <si>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</si>
  <si>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</si>
  <si>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</si>
  <si>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</si>
  <si>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</si>
  <si>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</si>
  <si>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</si>
  <si>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</si>
  <si>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</si>
  <si>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</si>
  <si>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</si>
  <si>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</si>
  <si>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</si>
  <si>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</si>
  <si>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</si>
  <si>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</si>
  <si>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</si>
  <si>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</si>
  <si>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</si>
  <si>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</si>
  <si>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</si>
  <si>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</si>
  <si>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</si>
  <si>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</si>
  <si>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</si>
  <si>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</si>
  <si>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</si>
  <si>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</si>
  <si>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</si>
  <si>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</si>
  <si>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</si>
  <si>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</si>
  <si>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</si>
  <si>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</si>
  <si>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</si>
  <si>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</si>
  <si>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</si>
  <si>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</si>
  <si>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</si>
  <si>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</si>
  <si>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</si>
  <si>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</si>
  <si>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</si>
  <si>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</si>
  <si>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</si>
  <si>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</si>
  <si>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</si>
  <si>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</si>
  <si>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</si>
  <si>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</si>
  <si>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</si>
  <si>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</si>
  <si>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</si>
  <si>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</si>
  <si>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</si>
  <si>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</si>
  <si>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</si>
  <si>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</si>
  <si>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</si>
  <si>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</si>
  <si>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</si>
  <si>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</si>
  <si>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</si>
  <si>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</si>
  <si>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</si>
  <si>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</si>
  <si>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</si>
  <si>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</si>
  <si>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</si>
  <si>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</si>
  <si>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</si>
  <si>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</si>
  <si>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</si>
  <si>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</si>
  <si>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</si>
  <si>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</si>
  <si>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</si>
  <si>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</si>
  <si>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</si>
  <si>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</si>
  <si>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</si>
  <si>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</si>
  <si>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</si>
  <si>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</si>
  <si>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</si>
  <si>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</si>
  <si>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</si>
  <si>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</si>
  <si>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</si>
  <si>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</si>
  <si>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</si>
  <si>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</si>
  <si>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</si>
  <si>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</si>
  <si>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</si>
  <si>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</si>
  <si>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</si>
  <si>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</si>
  <si>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</si>
  <si>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</si>
  <si>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</si>
  <si>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</si>
  <si>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</si>
  <si>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</si>
  <si>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</si>
  <si>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</si>
  <si>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</si>
  <si>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</si>
  <si>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</si>
  <si>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</si>
  <si>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</si>
  <si>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</si>
  <si>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</si>
  <si>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</si>
  <si>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</si>
  <si>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</si>
  <si>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</si>
  <si>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</si>
  <si>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</si>
  <si>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</si>
  <si>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</si>
  <si>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</si>
  <si>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</si>
  <si>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</si>
  <si>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</si>
  <si>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</si>
  <si>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</si>
  <si>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</si>
  <si>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</si>
  <si>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</si>
  <si>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</si>
  <si>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</si>
  <si>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</si>
  <si>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</si>
  <si>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</si>
  <si>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</si>
  <si>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</si>
  <si>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</si>
  <si>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</si>
  <si>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</si>
  <si>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</si>
  <si>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</si>
  <si>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</si>
  <si>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</si>
  <si>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</si>
  <si>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</si>
  <si>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</si>
  <si>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</si>
  <si>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</si>
  <si>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</si>
  <si>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</si>
  <si>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</si>
  <si>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</si>
  <si>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</si>
  <si>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</si>
  <si>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</si>
  <si>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</si>
  <si>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</si>
  <si>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</si>
  <si>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</si>
  <si>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</si>
  <si>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</si>
  <si>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</si>
  <si>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</si>
  <si>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</si>
  <si>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</si>
  <si>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</si>
  <si>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</si>
  <si>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</si>
  <si>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</si>
  <si>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</si>
  <si>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</si>
  <si>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</si>
  <si>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</si>
  <si>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</si>
  <si>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</si>
  <si>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</si>
  <si>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</si>
  <si>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</si>
  <si>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</si>
  <si>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</si>
  <si>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</si>
  <si>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</si>
  <si>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</si>
  <si>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</si>
  <si>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</si>
  <si>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</si>
  <si>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</si>
  <si>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</si>
  <si>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</si>
  <si>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</si>
  <si>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</si>
  <si>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</si>
  <si>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</si>
  <si>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</si>
  <si>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</si>
  <si>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</si>
  <si>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</si>
  <si>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</si>
  <si>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</si>
  <si>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</si>
  <si>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</si>
  <si>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</si>
  <si>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</si>
  <si>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</si>
  <si>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</si>
  <si>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</si>
  <si>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</si>
  <si>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</si>
  <si>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</si>
  <si>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</si>
  <si>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</si>
  <si>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</si>
  <si>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</si>
  <si>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</si>
  <si>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</si>
  <si>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</si>
  <si>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</si>
  <si>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</si>
  <si>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</si>
  <si>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</si>
  <si>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</si>
  <si>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</si>
  <si>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</si>
  <si>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</si>
  <si>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</si>
  <si>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</si>
  <si>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</si>
  <si>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</si>
  <si>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</si>
  <si>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</si>
  <si>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</si>
  <si>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</si>
  <si>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</si>
  <si>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</si>
  <si>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</si>
  <si>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</si>
  <si>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</si>
  <si>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</si>
  <si>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</si>
  <si>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</si>
  <si>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</si>
  <si>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</si>
  <si>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</si>
  <si>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</si>
  <si>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</si>
  <si>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</si>
  <si>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</si>
  <si>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</si>
  <si>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</si>
  <si>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</si>
  <si>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</si>
  <si>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</si>
  <si>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</si>
  <si>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</si>
  <si>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</si>
  <si>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</si>
  <si>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</si>
  <si>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</si>
  <si>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</si>
  <si>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</si>
  <si>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</si>
  <si>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</si>
  <si>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</si>
  <si>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</si>
  <si>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</si>
  <si>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</si>
  <si>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</si>
  <si>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</si>
  <si>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</si>
  <si>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</si>
  <si>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</si>
  <si>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</si>
  <si>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</si>
  <si>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</si>
  <si>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</si>
  <si>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</si>
  <si>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</si>
  <si>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</si>
  <si>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</si>
  <si>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</si>
  <si>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</si>
  <si>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</si>
  <si>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</si>
  <si>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</si>
  <si>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</si>
  <si>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</si>
  <si>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</si>
  <si>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</si>
  <si>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</si>
  <si>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</si>
  <si>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</si>
  <si>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</si>
  <si>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</si>
  <si>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</si>
  <si>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</si>
  <si>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</si>
  <si>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</si>
  <si>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</si>
  <si>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</si>
  <si>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</si>
  <si>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</si>
  <si>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</si>
  <si>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</si>
  <si>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</si>
  <si>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</si>
  <si>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</si>
  <si>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</si>
  <si>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</si>
  <si>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</si>
  <si>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</si>
  <si>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</si>
  <si>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</si>
  <si>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</si>
  <si>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</si>
  <si>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</si>
  <si>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</si>
  <si>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</si>
  <si>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</si>
  <si>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</si>
  <si>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</si>
  <si>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</si>
  <si>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</si>
  <si>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</si>
  <si>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</si>
  <si>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</si>
  <si>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</si>
  <si>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</si>
  <si>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</si>
  <si>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</si>
  <si>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</si>
  <si>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</si>
  <si>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</si>
  <si>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</si>
  <si>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</si>
  <si>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</si>
  <si>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</si>
  <si>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</si>
  <si>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</si>
  <si>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</si>
  <si>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</si>
  <si>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</si>
  <si>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</si>
  <si>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</si>
  <si>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</si>
  <si>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</si>
  <si>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</si>
  <si>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</si>
  <si>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</si>
  <si>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</si>
  <si>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</si>
  <si>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</si>
  <si>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</si>
  <si>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</si>
  <si>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</si>
  <si>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</si>
  <si>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</si>
  <si>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</si>
  <si>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</si>
  <si>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</si>
  <si>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</si>
  <si>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</si>
  <si>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</si>
  <si>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</si>
  <si>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</si>
  <si>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</si>
  <si>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</si>
  <si>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</si>
  <si>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</si>
  <si>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</si>
  <si>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</si>
  <si>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</si>
  <si>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</si>
  <si>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</si>
  <si>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</si>
  <si>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</si>
  <si>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</si>
  <si>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</si>
  <si>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</si>
  <si>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</si>
  <si>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</si>
  <si>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</si>
  <si>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</si>
  <si>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</si>
  <si>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</si>
  <si>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</si>
  <si>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</si>
  <si>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</si>
  <si>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</si>
  <si>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</si>
  <si>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</si>
  <si>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</si>
  <si>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</si>
  <si>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</si>
  <si>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</si>
  <si>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</si>
  <si>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</si>
  <si>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</si>
  <si>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</si>
  <si>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</si>
  <si>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</si>
  <si>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</si>
  <si>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</si>
  <si>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</si>
  <si>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</si>
  <si>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</si>
  <si>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</si>
  <si>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</si>
  <si>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</si>
  <si>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</si>
  <si>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</si>
  <si>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</si>
  <si>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</si>
  <si>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</si>
  <si>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</si>
  <si>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</si>
  <si>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</si>
  <si>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</si>
  <si>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</si>
  <si>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</si>
  <si>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</si>
  <si>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</si>
  <si>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</si>
  <si>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</si>
  <si>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</si>
  <si>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</si>
  <si>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</si>
  <si>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</si>
  <si>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</si>
  <si>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</si>
  <si>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</si>
  <si>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</si>
  <si>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</si>
  <si>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</si>
  <si>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</si>
  <si>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</si>
  <si>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</si>
  <si>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</si>
  <si>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</si>
  <si>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</si>
  <si>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</si>
  <si>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</si>
  <si>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</si>
  <si>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</si>
  <si>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</si>
  <si>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</si>
  <si>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</si>
  <si>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</si>
  <si>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</si>
  <si>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</si>
  <si>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</si>
  <si>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</si>
  <si>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</si>
  <si>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</si>
  <si>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</si>
  <si>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</si>
  <si>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</si>
  <si>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</si>
  <si>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</si>
  <si>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</si>
  <si>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</si>
  <si>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</si>
  <si>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</si>
  <si>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</si>
  <si>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</si>
  <si>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</si>
  <si>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</si>
  <si>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</si>
  <si>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</si>
  <si>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</si>
  <si>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</si>
  <si>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</si>
  <si>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</si>
  <si>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</si>
  <si>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</si>
  <si>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</si>
  <si>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</si>
  <si>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</si>
  <si>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</si>
  <si>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</si>
  <si>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</si>
  <si>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</si>
  <si>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</si>
  <si>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</si>
  <si>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</si>
  <si>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</si>
  <si>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</si>
  <si>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</si>
  <si>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</si>
  <si>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</si>
  <si>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</si>
  <si>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</si>
  <si>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</si>
  <si>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</si>
  <si>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</si>
  <si>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</si>
  <si>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</si>
  <si>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</si>
  <si>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</si>
  <si>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</si>
  <si>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</si>
  <si>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</si>
  <si>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</si>
  <si>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</si>
  <si>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</si>
  <si>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</si>
  <si>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</si>
  <si>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</si>
  <si>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</si>
  <si>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</si>
  <si>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</si>
  <si>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</si>
  <si>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</si>
  <si>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</si>
  <si>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</si>
  <si>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</si>
  <si>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</si>
  <si>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</si>
  <si>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</si>
  <si>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</si>
  <si>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</si>
  <si>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</si>
  <si>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</si>
  <si>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</si>
  <si>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</si>
  <si>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</si>
  <si>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</si>
  <si>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</si>
  <si>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</si>
  <si>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</si>
  <si>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</si>
  <si>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</si>
  <si>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</si>
  <si>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</si>
  <si>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</si>
  <si>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</si>
  <si>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</si>
  <si>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</si>
  <si>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</si>
  <si>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</si>
  <si>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</si>
  <si>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</si>
  <si>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</si>
  <si>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</si>
  <si>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</si>
  <si>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</si>
  <si>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</si>
  <si>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</si>
  <si>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</si>
  <si>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</si>
  <si>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</si>
  <si>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</si>
  <si>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</si>
  <si>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</si>
  <si>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</si>
  <si>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</si>
  <si>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</si>
  <si>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</si>
  <si>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</si>
  <si>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</si>
  <si>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</si>
  <si>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</si>
  <si>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</si>
  <si>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</si>
  <si>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</si>
  <si>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</si>
  <si>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</si>
  <si>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</si>
  <si>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</si>
  <si>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</si>
  <si>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</si>
  <si>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</si>
  <si>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</si>
  <si>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</si>
  <si>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</si>
  <si>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</si>
  <si>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</si>
  <si>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</si>
  <si>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</si>
  <si>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</si>
  <si>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</si>
  <si>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</si>
  <si>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</si>
  <si>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</si>
  <si>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</si>
  <si>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</si>
  <si>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</si>
  <si>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</si>
  <si>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</si>
  <si>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</si>
  <si>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</si>
  <si>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</si>
  <si>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</si>
  <si>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</si>
  <si>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</si>
  <si>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</si>
  <si>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</si>
  <si>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</si>
  <si>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</si>
  <si>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</si>
  <si>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</si>
  <si>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</si>
  <si>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</si>
  <si>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</si>
  <si>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</si>
  <si>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</si>
  <si>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</si>
  <si>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</si>
  <si>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</si>
  <si>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</si>
  <si>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</si>
  <si>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</si>
  <si>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</si>
  <si>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</si>
  <si>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</si>
  <si>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</si>
  <si>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</si>
  <si>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</si>
  <si>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</si>
  <si>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</si>
  <si>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</si>
  <si>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</si>
  <si>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</si>
  <si>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</si>
  <si>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</si>
  <si>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</si>
  <si>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</si>
  <si>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</si>
  <si>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</si>
  <si>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</si>
  <si>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</si>
  <si>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</si>
  <si>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</si>
  <si>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</si>
  <si>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</si>
  <si>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</si>
  <si>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</si>
  <si>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</si>
  <si>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</si>
  <si>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</si>
  <si>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</si>
  <si>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</si>
  <si>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</si>
  <si>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</si>
  <si>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</si>
  <si>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</si>
  <si>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</si>
  <si>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</si>
  <si>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</si>
  <si>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</si>
  <si>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</si>
  <si>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</si>
  <si>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</si>
  <si>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</si>
  <si>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</si>
  <si>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</si>
  <si>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</si>
  <si>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</si>
  <si>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</si>
  <si>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</si>
  <si>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</si>
  <si>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</si>
  <si>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</si>
  <si>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</si>
  <si>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</si>
  <si>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</si>
  <si>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</si>
  <si>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</si>
  <si>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</si>
  <si>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</si>
  <si>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</si>
  <si>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</si>
  <si>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</si>
  <si>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</si>
  <si>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</si>
  <si>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</si>
  <si>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</si>
  <si>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</si>
  <si>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</si>
  <si>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</si>
  <si>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</si>
  <si>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</si>
  <si>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</si>
  <si>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</si>
  <si>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</si>
  <si>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</si>
  <si>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</si>
  <si>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</si>
  <si>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</si>
  <si>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</si>
  <si>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</si>
  <si>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</si>
  <si>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</si>
  <si>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</si>
  <si>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</si>
  <si>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</si>
  <si>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</si>
  <si>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</si>
  <si>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</si>
  <si>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</si>
  <si>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</si>
  <si>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</si>
  <si>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</si>
  <si>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</si>
  <si>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</si>
  <si>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</si>
  <si>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</si>
  <si>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</si>
  <si>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</si>
  <si>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</si>
  <si>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</si>
  <si>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</si>
  <si>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</si>
  <si>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</si>
  <si>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</si>
  <si>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</si>
  <si>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</si>
  <si>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</si>
  <si>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</si>
  <si>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</si>
  <si>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</si>
  <si>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</si>
  <si>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</si>
  <si>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</si>
  <si>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</si>
  <si>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</si>
  <si>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</si>
  <si>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</si>
  <si>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</si>
  <si>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</si>
  <si>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</si>
  <si>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</si>
  <si>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</si>
  <si>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</si>
  <si>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</si>
  <si>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</si>
  <si>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</si>
  <si>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</si>
  <si>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</si>
  <si>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</si>
  <si>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</si>
  <si>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</si>
  <si>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</si>
  <si>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</si>
  <si>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</si>
  <si>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</si>
  <si>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</si>
  <si>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</si>
  <si>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</si>
  <si>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</si>
  <si>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</si>
  <si>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</si>
  <si>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</si>
  <si>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</si>
  <si>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</si>
  <si>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</si>
  <si>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</si>
  <si>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</si>
  <si>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</si>
  <si>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</si>
  <si>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</si>
  <si>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</si>
  <si>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</si>
  <si>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</si>
  <si>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</si>
  <si>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</si>
  <si>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</si>
  <si>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</si>
  <si>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</si>
  <si>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</si>
  <si>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</si>
  <si>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</si>
  <si>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</si>
  <si>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</si>
  <si>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</si>
  <si>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</si>
  <si>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</si>
  <si>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</si>
  <si>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</si>
  <si>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</si>
  <si>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</si>
  <si>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</si>
  <si>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</si>
  <si>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</si>
  <si>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</si>
  <si>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</si>
  <si>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</si>
  <si>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</si>
  <si>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</si>
  <si>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</si>
  <si>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</si>
  <si>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</si>
  <si>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</si>
  <si>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</si>
  <si>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</si>
  <si>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</si>
  <si>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</si>
  <si>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</si>
  <si>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</si>
  <si>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</si>
  <si>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</si>
  <si>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</si>
  <si>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</si>
  <si>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</si>
  <si>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</si>
  <si>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</si>
  <si>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</si>
  <si>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</si>
  <si>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</si>
  <si>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</si>
  <si>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</si>
  <si>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</si>
  <si>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</si>
  <si>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</si>
  <si>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</si>
  <si>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</si>
  <si>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</si>
  <si>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</si>
  <si>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</si>
  <si>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</si>
  <si>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</si>
  <si>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</si>
  <si>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</si>
  <si>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</si>
  <si>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</si>
  <si>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</si>
  <si>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</si>
  <si>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</si>
  <si>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</si>
  <si>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</si>
  <si>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</si>
  <si>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</si>
  <si>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</si>
  <si>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</si>
  <si>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</si>
  <si>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</si>
  <si>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</si>
  <si>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</si>
  <si>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</si>
  <si>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</si>
  <si>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</si>
  <si>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</si>
  <si>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</si>
  <si>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</si>
  <si>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</si>
  <si>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</si>
  <si>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</si>
  <si>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</si>
  <si>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</si>
  <si>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</si>
  <si>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</si>
  <si>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</si>
  <si>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</si>
  <si>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</si>
  <si>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</si>
  <si>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</si>
  <si>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</si>
  <si>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</si>
  <si>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</si>
  <si>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</si>
  <si>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</si>
  <si>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</si>
  <si>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</si>
  <si>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</si>
  <si>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</si>
  <si>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</si>
  <si>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</si>
  <si>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</si>
  <si>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</si>
  <si>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</si>
  <si>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</si>
  <si>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</si>
  <si>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</si>
  <si>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</si>
  <si>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</si>
  <si>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</si>
  <si>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</si>
  <si>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</si>
  <si>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</si>
  <si>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</si>
  <si>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</si>
  <si>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</si>
  <si>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</si>
  <si>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</si>
  <si>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</si>
  <si>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</si>
  <si>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</si>
  <si>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</si>
  <si>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</si>
  <si>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</si>
  <si>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</si>
  <si>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</si>
  <si>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</si>
  <si>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</si>
  <si>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</si>
  <si>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</si>
  <si>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</si>
  <si>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</si>
  <si>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</si>
  <si>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</si>
  <si>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</si>
  <si>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</si>
  <si>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</si>
  <si>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</si>
  <si>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</si>
  <si>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</si>
  <si>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</si>
  <si>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</si>
  <si>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</si>
  <si>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</si>
  <si>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</si>
  <si>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</si>
  <si>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</si>
  <si>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</si>
  <si>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</si>
  <si>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</si>
  <si>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</si>
  <si>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</si>
  <si>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</si>
  <si>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</si>
  <si>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</si>
  <si>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</si>
  <si>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</si>
  <si>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</si>
  <si>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</si>
  <si>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</si>
  <si>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</si>
  <si>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</si>
  <si>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</si>
  <si>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</si>
  <si>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</si>
  <si>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</si>
  <si>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</si>
  <si>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</si>
  <si>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</si>
  <si>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</si>
  <si>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</si>
  <si>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</si>
  <si>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</si>
  <si>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</si>
  <si>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</si>
  <si>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</si>
  <si>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</si>
  <si>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</si>
  <si>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</si>
  <si>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</si>
  <si>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</si>
  <si>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</si>
  <si>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</si>
  <si>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</si>
  <si>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</si>
  <si>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</si>
  <si>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</si>
  <si>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</si>
  <si>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</si>
  <si>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</si>
  <si>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</si>
  <si>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</si>
  <si>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</si>
  <si>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</si>
  <si>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</si>
  <si>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</si>
  <si>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</si>
  <si>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</si>
  <si>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</si>
  <si>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</si>
  <si>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</si>
  <si>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</si>
  <si>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</si>
  <si>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</si>
  <si>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</si>
  <si>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</si>
  <si>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</si>
  <si>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</si>
  <si>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</si>
  <si>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</si>
  <si>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</si>
  <si>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</si>
  <si>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</si>
  <si>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</si>
  <si>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</si>
  <si>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</si>
  <si>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</si>
  <si>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</si>
  <si>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</si>
  <si>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</si>
  <si>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</si>
  <si>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</si>
  <si>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</si>
  <si>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</si>
  <si>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</si>
  <si>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</si>
  <si>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</si>
  <si>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</si>
  <si>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</si>
  <si>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</si>
  <si>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</si>
  <si>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</si>
  <si>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</si>
  <si>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</si>
  <si>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</si>
  <si>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</si>
  <si>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</si>
  <si>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</si>
  <si>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</si>
  <si>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</si>
  <si>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</si>
  <si>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</si>
  <si>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</si>
  <si>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</si>
  <si>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</si>
  <si>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</si>
  <si>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</si>
  <si>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</si>
  <si>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</si>
  <si>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</si>
  <si>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</si>
  <si>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</si>
  <si>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</si>
  <si>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</si>
  <si>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</si>
  <si>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</si>
  <si>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</si>
  <si>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</si>
  <si>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</si>
  <si>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</si>
  <si>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</si>
  <si>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</si>
  <si>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</si>
  <si>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</si>
  <si>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</si>
  <si>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</si>
  <si>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</si>
  <si>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</si>
  <si>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</si>
  <si>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</si>
  <si>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</si>
  <si>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</si>
  <si>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</si>
  <si>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</si>
  <si>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</si>
  <si>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</si>
  <si>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</si>
  <si>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</si>
  <si>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</si>
  <si>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</si>
  <si>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</si>
  <si>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</si>
  <si>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</si>
  <si>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</si>
  <si>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</si>
  <si>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</si>
  <si>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</si>
  <si>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</si>
  <si>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</si>
  <si>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</si>
  <si>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</si>
  <si>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</si>
  <si>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</si>
  <si>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</si>
  <si>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</si>
  <si>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</si>
  <si>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</si>
  <si>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</si>
  <si>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</si>
  <si>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</si>
  <si>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</si>
  <si>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</si>
  <si>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</si>
  <si>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</si>
  <si>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</si>
  <si>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</si>
  <si>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</si>
  <si>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</si>
  <si>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</si>
  <si>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</si>
  <si>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</si>
  <si>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</si>
  <si>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</si>
  <si>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</si>
  <si>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</si>
  <si>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</si>
  <si>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</si>
  <si>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</si>
  <si>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</si>
  <si>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</si>
  <si>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</si>
  <si>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</si>
  <si>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</si>
  <si>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</si>
  <si>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</si>
  <si>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</si>
  <si>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</si>
  <si>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</si>
  <si>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</si>
  <si>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</si>
  <si>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</si>
  <si>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</si>
  <si>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</si>
  <si>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</si>
  <si>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</si>
  <si>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</si>
  <si>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</si>
  <si>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</si>
  <si>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</si>
  <si>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</si>
  <si>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</si>
  <si>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</si>
  <si>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</si>
  <si>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</si>
  <si>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</si>
  <si>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</si>
  <si>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</si>
  <si>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</si>
  <si>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</si>
  <si>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</si>
  <si>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</si>
  <si>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</si>
  <si>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</si>
  <si>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</si>
  <si>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</si>
  <si>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</si>
  <si>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</si>
  <si>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</si>
  <si>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</si>
  <si>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</si>
  <si>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</si>
  <si>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</si>
  <si>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</si>
  <si>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</si>
  <si>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</si>
  <si>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</si>
  <si>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</si>
  <si>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</si>
  <si>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</si>
  <si>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</si>
  <si>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</si>
  <si>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</si>
  <si>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</si>
  <si>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</si>
  <si>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</si>
  <si>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</si>
  <si>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</si>
  <si>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</si>
  <si>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</si>
  <si>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</si>
  <si>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</si>
  <si>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</si>
  <si>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</si>
  <si>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</si>
  <si>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</si>
  <si>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</si>
  <si>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</si>
  <si>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</si>
  <si>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</si>
  <si>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</si>
  <si>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</si>
  <si>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</si>
  <si>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</si>
  <si>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</si>
  <si>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</si>
  <si>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</si>
  <si>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</si>
  <si>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</si>
  <si>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</si>
  <si>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</si>
  <si>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</si>
  <si>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</si>
  <si>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</si>
  <si>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</si>
  <si>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</si>
  <si>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</si>
  <si>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</si>
  <si>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</si>
  <si>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</si>
  <si>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</si>
  <si>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</si>
  <si>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</si>
  <si>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</si>
  <si>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</si>
  <si>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</si>
  <si>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</si>
  <si>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</si>
  <si>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</si>
  <si>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</si>
  <si>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</si>
  <si>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</si>
  <si>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</si>
  <si>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</si>
  <si>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</si>
  <si>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</si>
  <si>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</si>
  <si>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</si>
  <si>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</si>
  <si>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</si>
  <si>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</si>
  <si>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</si>
  <si>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</si>
  <si>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</si>
  <si>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</si>
  <si>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</si>
  <si>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</si>
  <si>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</si>
  <si>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</si>
  <si>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</si>
  <si>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</si>
  <si>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</si>
  <si>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</si>
  <si>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</si>
  <si>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</si>
  <si>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</si>
  <si>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</si>
  <si>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</si>
  <si>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</si>
  <si>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</si>
  <si>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</si>
  <si>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</si>
  <si>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</si>
  <si>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</si>
  <si>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</si>
  <si>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</si>
  <si>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</si>
  <si>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</si>
  <si>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</si>
  <si>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</si>
  <si>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</si>
  <si>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</si>
  <si>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</si>
  <si>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</si>
  <si>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</si>
  <si>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</si>
  <si>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</si>
  <si>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</si>
  <si>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</si>
  <si>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</si>
  <si>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</si>
  <si>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</si>
  <si>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</si>
  <si>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</si>
  <si>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</si>
  <si>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</si>
  <si>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</si>
  <si>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</si>
  <si>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</si>
  <si>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</si>
  <si>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</si>
  <si>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</si>
  <si>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</si>
  <si>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</si>
  <si>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</si>
  <si>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</si>
  <si>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</si>
  <si>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</si>
  <si>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</si>
  <si>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</si>
  <si>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</si>
  <si>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</si>
  <si>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</si>
  <si>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</si>
  <si>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</si>
  <si>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</si>
  <si>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</si>
  <si>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</si>
  <si>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</si>
  <si>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</si>
  <si>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</si>
  <si>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</si>
  <si>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</si>
  <si>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</si>
  <si>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</si>
  <si>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</si>
  <si>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</si>
  <si>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</si>
  <si>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</si>
  <si>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</si>
  <si>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</si>
  <si>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</si>
  <si>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</si>
  <si>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</si>
  <si>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</si>
  <si>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</si>
  <si>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</si>
  <si>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</si>
  <si>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</si>
  <si>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</si>
  <si>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</si>
  <si>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</si>
  <si>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</si>
  <si>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</si>
  <si>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</si>
  <si>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</si>
  <si>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</si>
  <si>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</si>
  <si>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</si>
  <si>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</si>
  <si>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</si>
  <si>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</si>
  <si>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</si>
  <si>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</si>
  <si>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</si>
  <si>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</si>
  <si>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</si>
  <si>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</si>
  <si>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</si>
  <si>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</si>
  <si>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</si>
  <si>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</si>
  <si>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</si>
  <si>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</si>
  <si>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</si>
  <si>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</si>
  <si>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</si>
  <si>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</si>
  <si>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</si>
  <si>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</si>
  <si>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</si>
  <si>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</si>
  <si>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</si>
  <si>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</si>
  <si>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</si>
  <si>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</si>
  <si>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</si>
  <si>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</si>
  <si>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</si>
  <si>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</si>
  <si>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</si>
  <si>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</si>
  <si>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</si>
  <si>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</si>
  <si>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</si>
  <si>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</si>
  <si>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</si>
  <si>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</si>
  <si>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</si>
  <si>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</si>
  <si>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</si>
  <si>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</si>
  <si>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</si>
  <si>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</si>
  <si>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</si>
  <si>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</si>
  <si>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</si>
  <si>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</si>
  <si>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</si>
  <si>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</si>
  <si>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</si>
  <si>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</si>
  <si>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</si>
  <si>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</si>
  <si>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</si>
  <si>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</si>
  <si>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</si>
  <si>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</si>
  <si>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</si>
  <si>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</si>
  <si>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</si>
  <si>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</si>
  <si>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</si>
  <si>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</si>
  <si>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</si>
  <si>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</si>
  <si>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</si>
  <si>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</si>
  <si>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</si>
  <si>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</si>
  <si>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</si>
  <si>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</si>
  <si>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</si>
  <si>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</si>
  <si>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</si>
  <si>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</si>
  <si>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</si>
  <si>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</si>
  <si>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</si>
  <si>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</si>
  <si>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</si>
  <si>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</si>
  <si>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</si>
  <si>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</si>
  <si>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</si>
  <si>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</si>
  <si>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</si>
  <si>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</si>
  <si>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</si>
  <si>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</si>
  <si>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</si>
  <si>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</si>
  <si>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</si>
  <si>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</si>
  <si>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</si>
  <si>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</si>
  <si>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</si>
  <si>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</si>
  <si>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</si>
  <si>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</si>
  <si>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</si>
  <si>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</si>
  <si>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</si>
  <si>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</si>
  <si>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</si>
  <si>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</si>
  <si>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</si>
  <si>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</si>
  <si>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</si>
  <si>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</si>
  <si>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</si>
  <si>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</si>
  <si>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</si>
  <si>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</si>
  <si>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</si>
  <si>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</si>
  <si>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</si>
  <si>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</si>
  <si>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</si>
  <si>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</si>
  <si>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</si>
  <si>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</si>
  <si>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</si>
  <si>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</si>
  <si>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</si>
  <si>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</si>
  <si>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</si>
  <si>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</si>
  <si>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</si>
  <si>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</si>
  <si>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</si>
  <si>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</si>
  <si>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</si>
  <si>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</si>
  <si>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</si>
  <si>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</si>
  <si>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</si>
  <si>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</si>
  <si>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</si>
  <si>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</si>
  <si>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</si>
  <si>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</si>
  <si>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</si>
  <si>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</si>
  <si>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</si>
  <si>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</si>
  <si>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</si>
  <si>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</si>
  <si>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</si>
  <si>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</si>
  <si>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</si>
  <si>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</si>
  <si>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</si>
  <si>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</si>
  <si>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</si>
  <si>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</si>
  <si>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</si>
  <si>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</si>
  <si>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</si>
  <si>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</si>
  <si>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</si>
  <si>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</si>
  <si>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</si>
  <si>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</si>
  <si>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</si>
  <si>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</si>
  <si>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</si>
  <si>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</si>
  <si>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</si>
  <si>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</si>
  <si>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</si>
  <si>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</si>
  <si>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</si>
  <si>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</si>
  <si>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</si>
  <si>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</si>
  <si>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</si>
  <si>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</si>
  <si>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</si>
  <si>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</si>
  <si>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</si>
  <si>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</si>
  <si>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</si>
  <si>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</si>
  <si>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</si>
  <si>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</si>
  <si>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</si>
  <si>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</si>
  <si>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</si>
  <si>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</si>
  <si>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</si>
  <si>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</si>
  <si>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</si>
  <si>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</si>
  <si>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</si>
  <si>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</si>
  <si>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</si>
  <si>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</si>
  <si>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</si>
  <si>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</si>
  <si>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</si>
  <si>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</si>
  <si>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</si>
  <si>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</si>
  <si>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</si>
  <si>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</si>
  <si>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</si>
  <si>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</si>
  <si>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</si>
  <si>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</si>
  <si>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</si>
  <si>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</si>
  <si>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</si>
  <si>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</si>
  <si>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</si>
  <si>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</si>
  <si>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</si>
  <si>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</si>
  <si>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</si>
  <si>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</si>
  <si>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</si>
  <si>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</si>
  <si>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</si>
  <si>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</si>
  <si>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</si>
  <si>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</si>
  <si>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</si>
  <si>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</si>
  <si>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</si>
  <si>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</si>
  <si>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</si>
  <si>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</si>
  <si>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</si>
  <si>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</si>
  <si>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</si>
  <si>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</si>
  <si>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</si>
  <si>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</si>
  <si>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</si>
  <si>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</si>
  <si>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</si>
  <si>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</si>
  <si>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</si>
  <si>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</si>
  <si>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</si>
  <si>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</si>
  <si>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</si>
  <si>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</si>
  <si>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</si>
  <si>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</si>
  <si>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</si>
  <si>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</si>
  <si>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</si>
  <si>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</si>
  <si>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</si>
  <si>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</si>
  <si>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</si>
  <si>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</si>
  <si>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</si>
  <si>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</si>
  <si>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</si>
  <si>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</si>
  <si>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</si>
  <si>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</si>
  <si>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</si>
  <si>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</si>
  <si>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</si>
  <si>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</si>
  <si>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</si>
  <si>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</si>
  <si>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</si>
  <si>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</si>
  <si>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</si>
  <si>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</si>
  <si>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</si>
  <si>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</si>
  <si>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</si>
  <si>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</si>
  <si>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</si>
  <si>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</si>
  <si>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</si>
  <si>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</si>
  <si>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</si>
  <si>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</si>
  <si>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</si>
  <si>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</si>
  <si>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</si>
  <si>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</si>
  <si>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</si>
  <si>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</si>
  <si>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</si>
  <si>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</si>
  <si>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</si>
  <si>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</si>
  <si>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</si>
  <si>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</si>
  <si>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</si>
  <si>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</si>
  <si>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</si>
  <si>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</si>
  <si>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</si>
  <si>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</si>
  <si>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</si>
  <si>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</si>
  <si>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</si>
  <si>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</si>
  <si>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</si>
  <si>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</si>
  <si>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</si>
  <si>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</si>
  <si>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</si>
  <si>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</si>
  <si>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</si>
  <si>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</si>
  <si>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</si>
  <si>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</si>
  <si>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</si>
  <si>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</si>
  <si>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</si>
  <si>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</si>
  <si>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</si>
  <si>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</si>
  <si>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</si>
  <si>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</si>
  <si>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</si>
  <si>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</si>
  <si>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</si>
  <si>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</si>
  <si>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</si>
  <si>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</si>
  <si>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</si>
  <si>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</si>
  <si>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</si>
  <si>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</si>
  <si>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</si>
  <si>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</si>
  <si>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</si>
  <si>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</si>
  <si>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</si>
  <si>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</si>
  <si>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</si>
  <si>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</si>
  <si>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</si>
  <si>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</si>
  <si>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</si>
  <si>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</si>
  <si>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</si>
  <si>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</si>
  <si>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</si>
  <si>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</si>
  <si>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</si>
  <si>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</si>
  <si>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</si>
  <si>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</si>
  <si>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</si>
  <si>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</si>
  <si>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</si>
  <si>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</si>
  <si>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</si>
  <si>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</si>
  <si>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</si>
  <si>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</si>
  <si>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</si>
  <si>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</si>
  <si>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</si>
  <si>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</si>
  <si>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</si>
  <si>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</si>
  <si>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</si>
  <si>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</si>
  <si>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</si>
  <si>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</si>
  <si>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</si>
  <si>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</si>
  <si>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</si>
  <si>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</si>
  <si>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</si>
  <si>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</si>
  <si>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</si>
  <si>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</si>
  <si>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</si>
  <si>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</si>
  <si>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</si>
  <si>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</si>
  <si>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</si>
  <si>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</si>
  <si>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</si>
  <si>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</si>
  <si>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</si>
  <si>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</si>
  <si>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</si>
  <si>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</si>
  <si>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</si>
  <si>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</si>
  <si>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</si>
  <si>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</si>
  <si>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</si>
  <si>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</si>
  <si>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</si>
  <si>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</si>
  <si>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</si>
  <si>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</si>
  <si>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</si>
  <si>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</si>
  <si>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</si>
  <si>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</si>
  <si>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</si>
  <si>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</si>
  <si>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</si>
  <si>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</si>
  <si>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</si>
  <si>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</si>
  <si>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</si>
  <si>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</si>
  <si>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</si>
  <si>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</si>
  <si>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</si>
  <si>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</si>
  <si>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</si>
  <si>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</si>
  <si>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</si>
  <si>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</si>
  <si>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</si>
  <si>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</si>
  <si>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</si>
  <si>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</si>
  <si>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</si>
  <si>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</si>
  <si>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</si>
  <si>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</si>
  <si>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</si>
  <si>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</si>
  <si>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</si>
  <si>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</si>
  <si>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</si>
  <si>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</si>
  <si>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</si>
  <si>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</si>
  <si>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</si>
  <si>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</si>
  <si>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</si>
  <si>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</si>
  <si>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</si>
  <si>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</si>
  <si>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</si>
  <si>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</si>
  <si>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</si>
  <si>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</si>
  <si>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</si>
  <si>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</si>
  <si>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</si>
  <si>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</si>
  <si>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</si>
  <si>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</si>
  <si>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</si>
  <si>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</si>
  <si>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</si>
  <si>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</si>
  <si>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</si>
  <si>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</si>
  <si>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</si>
  <si>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</si>
  <si>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</si>
  <si>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</si>
  <si>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</si>
  <si>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</si>
  <si>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</si>
  <si>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</si>
  <si>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</si>
  <si>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</si>
  <si>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</si>
  <si>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</si>
  <si>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</si>
  <si>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</si>
  <si>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</si>
  <si>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</si>
  <si>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</si>
  <si>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</si>
  <si>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</si>
  <si>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</si>
  <si>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</si>
  <si>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</si>
  <si>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</si>
  <si>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</si>
  <si>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</si>
  <si>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</si>
  <si>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</si>
  <si>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</si>
  <si>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</si>
  <si>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</si>
  <si>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</si>
  <si>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</si>
  <si>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</si>
  <si>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</si>
  <si>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</si>
  <si>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</si>
  <si>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</si>
  <si>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</si>
  <si>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</si>
  <si>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</si>
  <si>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</si>
  <si>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</si>
  <si>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</si>
  <si>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</si>
  <si>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</si>
  <si>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</si>
  <si>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</si>
  <si>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</si>
  <si>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</si>
  <si>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</si>
  <si>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</si>
  <si>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</si>
  <si>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</si>
  <si>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</si>
  <si>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</si>
  <si>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</si>
  <si>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</si>
  <si>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</si>
  <si>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</si>
  <si>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</si>
  <si>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</si>
  <si>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</si>
  <si>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</si>
  <si>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</si>
  <si>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</si>
  <si>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</si>
  <si>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</si>
  <si>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</si>
  <si>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</si>
  <si>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</si>
  <si>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</si>
  <si>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</si>
  <si>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</si>
  <si>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</si>
  <si>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</si>
  <si>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</si>
  <si>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</si>
  <si>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</si>
  <si>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</si>
  <si>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</si>
  <si>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</si>
  <si>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</si>
  <si>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</si>
  <si>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</si>
  <si>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</si>
  <si>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</si>
  <si>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</si>
  <si>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</si>
  <si>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</si>
  <si>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</si>
  <si>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</si>
  <si>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</si>
  <si>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</si>
  <si>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</si>
  <si>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</si>
  <si>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</si>
  <si>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</si>
  <si>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</si>
  <si>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</si>
  <si>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</si>
  <si>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</si>
  <si>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</si>
  <si>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</si>
  <si>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</si>
  <si>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</si>
  <si>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</si>
  <si>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</si>
  <si>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</si>
  <si>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</si>
  <si>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</si>
  <si>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</si>
  <si>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</si>
  <si>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</si>
  <si>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</si>
  <si>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</si>
  <si>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</si>
  <si>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</si>
  <si>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</si>
  <si>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</si>
  <si>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</si>
  <si>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</si>
  <si>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</si>
  <si>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</si>
  <si>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</si>
  <si>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</si>
  <si>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</si>
  <si>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</si>
  <si>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</si>
  <si>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</si>
  <si>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</si>
  <si>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</si>
  <si>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</si>
  <si>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</si>
  <si>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</si>
  <si>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</si>
  <si>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</si>
  <si>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</si>
  <si>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</si>
  <si>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</si>
  <si>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</si>
  <si>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</si>
  <si>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</si>
  <si>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</si>
  <si>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</si>
  <si>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</si>
  <si>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</si>
  <si>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</si>
  <si>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</si>
  <si>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</si>
  <si>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</si>
  <si>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</si>
  <si>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</si>
  <si>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</si>
  <si>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</si>
  <si>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</si>
  <si>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</si>
  <si>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</si>
  <si>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</si>
  <si>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</si>
  <si>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</si>
  <si>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</si>
  <si>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</si>
  <si>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</si>
  <si>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</si>
  <si>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</si>
  <si>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</si>
  <si>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</si>
  <si>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</si>
  <si>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</si>
  <si>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</si>
  <si>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</si>
  <si>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</si>
  <si>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</si>
  <si>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</si>
  <si>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</si>
  <si>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</si>
  <si>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</si>
  <si>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</si>
  <si>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</si>
  <si>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</si>
  <si>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</si>
  <si>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</si>
  <si>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</si>
  <si>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</si>
  <si>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</si>
  <si>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</si>
  <si>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</si>
  <si>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</si>
  <si>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</si>
  <si>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</si>
  <si>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</si>
  <si>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</si>
  <si>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</si>
  <si>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</si>
  <si>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</si>
  <si>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</si>
  <si>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</si>
  <si>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</si>
  <si>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</si>
  <si>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</si>
  <si>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</si>
  <si>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</si>
  <si>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</si>
  <si>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</si>
  <si>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</si>
  <si>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</si>
  <si>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</si>
  <si>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</si>
  <si>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</si>
  <si>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</si>
  <si>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</si>
  <si>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</si>
  <si>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</si>
  <si>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</si>
  <si>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</si>
  <si>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</si>
  <si>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</si>
  <si>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</si>
  <si>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</si>
  <si>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</si>
  <si>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</si>
  <si>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</si>
  <si>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</si>
  <si>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</si>
  <si>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</si>
  <si>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</si>
  <si>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</si>
  <si>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</si>
  <si>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</si>
  <si>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</si>
  <si>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</si>
  <si>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</si>
  <si>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</si>
  <si>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</si>
  <si>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</si>
  <si>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</si>
  <si>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</si>
  <si>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</si>
  <si>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</si>
  <si>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</si>
  <si>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</si>
  <si>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</si>
  <si>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</si>
  <si>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</si>
  <si>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</si>
  <si>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</si>
  <si>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</si>
  <si>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</si>
  <si>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</si>
  <si>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</si>
  <si>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</si>
  <si>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</si>
  <si>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</si>
  <si>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</si>
  <si>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</si>
  <si>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</si>
  <si>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</si>
  <si>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</si>
  <si>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</si>
  <si>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</si>
  <si>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</si>
  <si>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</si>
  <si>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</si>
  <si>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</si>
  <si>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</si>
  <si>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</si>
  <si>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</si>
  <si>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</si>
  <si>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</si>
  <si>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</si>
  <si>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</si>
  <si>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</si>
  <si>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</si>
  <si>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</si>
  <si>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</si>
  <si>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</si>
  <si>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</si>
  <si>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</si>
  <si>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</si>
  <si>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</si>
  <si>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</si>
  <si>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</si>
  <si>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</si>
  <si>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</si>
  <si>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</si>
  <si>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</si>
  <si>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</si>
  <si>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</si>
  <si>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</si>
  <si>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</si>
  <si>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</si>
  <si>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</si>
  <si>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</si>
  <si>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</si>
  <si>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</si>
  <si>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</si>
  <si>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</si>
  <si>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</si>
  <si>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</si>
  <si>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</si>
  <si>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</si>
  <si>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</si>
  <si>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</si>
  <si>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</si>
  <si>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</si>
  <si>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</si>
  <si>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</si>
  <si>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</si>
  <si>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</si>
  <si>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</si>
  <si>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</si>
  <si>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</si>
  <si>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</si>
  <si>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</si>
  <si>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</si>
  <si>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</si>
  <si>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</si>
  <si>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</si>
  <si>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</si>
  <si>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</si>
  <si>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</si>
  <si>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</si>
  <si>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</si>
  <si>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</si>
  <si>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</si>
  <si>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</si>
  <si>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</si>
  <si>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</si>
  <si>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</si>
  <si>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</si>
  <si>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</si>
  <si>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</si>
  <si>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</si>
  <si>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</si>
  <si>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</si>
  <si>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</si>
  <si>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</si>
  <si>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</si>
  <si>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</si>
  <si>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</si>
  <si>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</si>
  <si>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</si>
  <si>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</si>
  <si>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</si>
  <si>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</si>
  <si>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</si>
  <si>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</si>
  <si>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</si>
  <si>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</si>
  <si>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</si>
  <si>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</si>
  <si>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</si>
  <si>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</si>
  <si>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</si>
  <si>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</si>
  <si>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</si>
  <si>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</si>
  <si>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</si>
  <si>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</si>
  <si>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</si>
  <si>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</si>
  <si>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</si>
  <si>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</si>
  <si>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</si>
  <si>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</si>
  <si>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</si>
  <si>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</si>
  <si>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</si>
  <si>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</si>
  <si>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</si>
  <si>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</si>
  <si>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</si>
  <si>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</si>
  <si>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</si>
  <si>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</si>
  <si>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</si>
  <si>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</si>
  <si>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</si>
  <si>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</si>
  <si>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</si>
  <si>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</si>
  <si>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</si>
  <si>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</si>
  <si>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</si>
  <si>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</si>
  <si>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</si>
  <si>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</si>
  <si>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</si>
  <si>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</si>
  <si>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</si>
  <si>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</si>
  <si>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</si>
  <si>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</si>
  <si>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</si>
  <si>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</si>
  <si>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</si>
  <si>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</si>
  <si>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</si>
  <si>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</si>
  <si>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</si>
  <si>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</si>
  <si>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</si>
  <si>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</si>
  <si>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</si>
  <si>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</si>
  <si>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</si>
  <si>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</si>
  <si>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</si>
  <si>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</si>
  <si>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</si>
  <si>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</si>
  <si>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</si>
  <si>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</si>
  <si>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</si>
  <si>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</si>
  <si>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</si>
  <si>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</si>
  <si>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</si>
  <si>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</si>
  <si>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</si>
  <si>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</si>
  <si>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</si>
  <si>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</si>
  <si>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</si>
  <si>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</si>
  <si>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</si>
  <si>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</si>
  <si>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</si>
  <si>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</si>
  <si>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</si>
  <si>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</si>
  <si>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</si>
  <si>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</si>
  <si>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</si>
  <si>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</si>
  <si>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</si>
  <si>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</si>
  <si>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</si>
  <si>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</si>
  <si>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</si>
  <si>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</si>
  <si>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</si>
  <si>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</si>
  <si>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</si>
  <si>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</si>
  <si>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</si>
  <si>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</si>
  <si>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</si>
  <si>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</si>
  <si>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</si>
  <si>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</si>
  <si>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</si>
  <si>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</si>
  <si>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</si>
  <si>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</si>
  <si>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</si>
  <si>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</si>
  <si>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</si>
  <si>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</si>
  <si>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</si>
  <si>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</si>
  <si>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</si>
  <si>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</si>
  <si>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</si>
  <si>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</si>
  <si>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</si>
  <si>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</si>
  <si>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</si>
  <si>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</si>
  <si>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</si>
  <si>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</si>
  <si>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</si>
  <si>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</si>
  <si>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</si>
  <si>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</si>
  <si>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</si>
  <si>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</si>
  <si>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</si>
  <si>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</si>
  <si>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</si>
  <si>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</si>
  <si>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</si>
  <si>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</si>
  <si>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</si>
  <si>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</si>
  <si>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</si>
  <si>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</si>
  <si>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</si>
  <si>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</si>
  <si>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</si>
  <si>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</si>
  <si>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</si>
  <si>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</si>
  <si>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</si>
  <si>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</si>
  <si>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</si>
  <si>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</si>
  <si>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</si>
  <si>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</si>
  <si>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</si>
  <si>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</si>
  <si>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</si>
  <si>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</si>
  <si>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</si>
  <si>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</si>
  <si>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</si>
  <si>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</si>
  <si>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</si>
  <si>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</si>
  <si>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</si>
  <si>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</si>
  <si>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</si>
  <si>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</si>
  <si>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</si>
  <si>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</si>
  <si>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</si>
  <si>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</si>
  <si>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</si>
  <si>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</si>
  <si>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</si>
  <si>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</si>
  <si>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</si>
  <si>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</si>
  <si>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</si>
  <si>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</si>
  <si>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</si>
  <si>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</si>
  <si>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</si>
  <si>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</si>
  <si>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</si>
  <si>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</si>
  <si>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</si>
  <si>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</si>
  <si>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</si>
  <si>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</si>
  <si>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</si>
  <si>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</si>
  <si>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</si>
  <si>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</si>
  <si>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</si>
  <si>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</si>
  <si>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</si>
  <si>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</si>
  <si>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</si>
  <si>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</si>
  <si>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</si>
  <si>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</si>
  <si>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</si>
  <si>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</si>
  <si>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</si>
  <si>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</si>
  <si>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</si>
  <si>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</si>
  <si>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</si>
  <si>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</si>
  <si>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</si>
  <si>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</si>
  <si>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</si>
  <si>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</si>
  <si>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</si>
  <si>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</si>
  <si>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</si>
  <si>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</si>
  <si>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</si>
  <si>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</si>
  <si>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</si>
  <si>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</si>
  <si>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</si>
  <si>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</si>
  <si>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</si>
  <si>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</si>
  <si>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</si>
  <si>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</si>
  <si>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</si>
  <si>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</si>
  <si>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</si>
  <si>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</si>
  <si>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</si>
  <si>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</si>
  <si>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</si>
  <si>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</si>
  <si>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</si>
  <si>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</si>
  <si>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</si>
  <si>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</si>
  <si>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</si>
  <si>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</si>
  <si>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</si>
  <si>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</si>
  <si>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</si>
  <si>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</si>
  <si>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</si>
  <si>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</si>
  <si>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</si>
  <si>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</si>
  <si>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</si>
  <si>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</si>
  <si>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</si>
  <si>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</si>
  <si>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</si>
  <si>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</si>
  <si>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</si>
  <si>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</si>
  <si>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</si>
  <si>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</si>
  <si>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</si>
  <si>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</si>
  <si>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</si>
  <si>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</si>
  <si>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</si>
  <si>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</si>
  <si>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</si>
  <si>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</si>
  <si>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</si>
  <si>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</si>
  <si>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</si>
  <si>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</si>
  <si>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</si>
  <si>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</si>
  <si>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</si>
  <si>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</si>
  <si>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</si>
  <si>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</si>
  <si>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</si>
  <si>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</si>
  <si>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</si>
  <si>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</si>
  <si>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</si>
  <si>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</si>
  <si>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</si>
  <si>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</si>
  <si>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</si>
  <si>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</si>
  <si>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</si>
  <si>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</si>
  <si>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</si>
  <si>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</si>
  <si>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</si>
  <si>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</si>
  <si>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</si>
  <si>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</si>
  <si>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</si>
  <si>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</si>
  <si>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</si>
  <si>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</si>
  <si>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</si>
  <si>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</si>
  <si>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</si>
  <si>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</si>
  <si>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</si>
  <si>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</si>
  <si>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</si>
  <si>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</si>
  <si>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</si>
  <si>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</si>
  <si>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</si>
  <si>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</si>
  <si>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</si>
  <si>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</si>
  <si>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</si>
  <si>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</si>
  <si>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</si>
  <si>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</si>
  <si>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</si>
  <si>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</si>
  <si>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</si>
  <si>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</si>
  <si>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</si>
  <si>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</si>
  <si>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</si>
  <si>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</si>
  <si>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</si>
  <si>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</si>
  <si>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</si>
  <si>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</si>
  <si>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</si>
  <si>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</si>
  <si>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</si>
  <si>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</si>
  <si>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</si>
  <si>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</si>
  <si>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</si>
  <si>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</si>
  <si>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</si>
  <si>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</si>
  <si>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</si>
  <si>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</si>
  <si>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</si>
  <si>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</si>
  <si>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</si>
  <si>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</si>
  <si>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</si>
  <si>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</si>
  <si>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</si>
  <si>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</si>
  <si>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</si>
  <si>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</si>
  <si>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</si>
  <si>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</si>
  <si>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</si>
  <si>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</si>
  <si>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</si>
  <si>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</si>
  <si>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</si>
  <si>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</si>
  <si>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</si>
  <si>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</si>
  <si>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</si>
  <si>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</si>
  <si>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</si>
  <si>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</si>
  <si>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</si>
  <si>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</si>
  <si>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</si>
  <si>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</si>
  <si>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</si>
  <si>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</si>
  <si>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</si>
  <si>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</si>
  <si>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</si>
  <si>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</si>
  <si>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</si>
  <si>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</si>
  <si>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</si>
  <si>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</si>
  <si>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</si>
  <si>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</si>
  <si>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</si>
  <si>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</si>
  <si>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</si>
  <si>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</si>
  <si>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</si>
  <si>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</si>
  <si>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</si>
  <si>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</si>
  <si>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</si>
  <si>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</si>
  <si>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</si>
  <si>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</si>
  <si>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</si>
  <si>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</si>
  <si>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</si>
  <si>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</si>
  <si>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</si>
  <si>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</si>
  <si>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</si>
  <si>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</si>
  <si>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</si>
  <si>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</si>
  <si>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</si>
  <si>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</si>
  <si>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</si>
  <si>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</si>
  <si>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</si>
  <si>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</si>
  <si>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</si>
  <si>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</si>
  <si>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</si>
  <si>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</si>
  <si>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</si>
  <si>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</si>
  <si>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</si>
  <si>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</si>
  <si>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</si>
  <si>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</si>
  <si>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</si>
  <si>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</si>
  <si>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</si>
  <si>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</si>
  <si>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</si>
  <si>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</si>
  <si>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</si>
  <si>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</si>
  <si>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</si>
  <si>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</si>
  <si>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</si>
  <si>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</si>
  <si>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</si>
  <si>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</si>
  <si>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</si>
  <si>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</si>
  <si>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</si>
  <si>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</si>
  <si>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</si>
  <si>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</si>
  <si>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</si>
  <si>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</si>
  <si>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</si>
  <si>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</si>
  <si>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</si>
  <si>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</si>
  <si>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</si>
  <si>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</si>
  <si>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</si>
  <si>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</si>
  <si>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</si>
  <si>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</si>
  <si>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</si>
  <si>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</si>
  <si>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</si>
  <si>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</si>
  <si>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</si>
  <si>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</si>
  <si>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</si>
  <si>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</si>
  <si>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</si>
  <si>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</si>
  <si>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</si>
  <si>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</si>
  <si>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</si>
  <si>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</si>
  <si>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</si>
  <si>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</si>
  <si>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</si>
  <si>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</si>
  <si>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</si>
  <si>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</si>
  <si>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</si>
  <si>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</si>
  <si>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</si>
  <si>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</si>
  <si>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</si>
  <si>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</si>
  <si>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</si>
  <si>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</si>
  <si>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</si>
  <si>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</si>
  <si>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</si>
  <si>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</si>
  <si>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</si>
  <si>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</si>
  <si>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</si>
  <si>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</si>
  <si>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</si>
  <si>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</si>
  <si>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</si>
  <si>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</si>
  <si>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</si>
  <si>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</si>
  <si>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</si>
  <si>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</si>
  <si>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</si>
  <si>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</si>
  <si>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</si>
  <si>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</si>
  <si>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</si>
  <si>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</si>
  <si>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</si>
  <si>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</si>
  <si>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</si>
  <si>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</si>
  <si>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</si>
  <si>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</si>
  <si>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</si>
  <si>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</si>
  <si>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</si>
  <si>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</si>
  <si>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</si>
  <si>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</si>
  <si>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</si>
  <si>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</si>
  <si>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</si>
  <si>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</si>
  <si>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</si>
  <si>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</si>
  <si>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</si>
  <si>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</si>
  <si>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</si>
  <si>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</si>
  <si>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</si>
  <si>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</si>
  <si>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</si>
  <si>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</si>
  <si>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</si>
  <si>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</si>
  <si>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</si>
  <si>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</si>
  <si>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</si>
  <si>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</si>
  <si>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</si>
  <si>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</si>
  <si>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</si>
  <si>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</si>
  <si>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</si>
  <si>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</si>
  <si>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</si>
  <si>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</si>
  <si>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</si>
  <si>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</si>
  <si>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</si>
  <si>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</si>
  <si>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</si>
  <si>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</si>
  <si>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</si>
  <si>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</si>
  <si>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</si>
  <si>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</si>
  <si>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</si>
  <si>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</si>
  <si>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</si>
  <si>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</si>
  <si>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</si>
  <si>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</si>
  <si>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</si>
  <si>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</si>
  <si>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</si>
  <si>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</si>
  <si>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</si>
  <si>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</si>
  <si>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</si>
  <si>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</si>
  <si>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</si>
  <si>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</si>
  <si>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</si>
  <si>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</si>
  <si>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</si>
  <si>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</si>
  <si>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</si>
  <si>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</si>
  <si>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</si>
  <si>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</si>
  <si>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</si>
  <si>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</si>
  <si>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</si>
  <si>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</si>
  <si>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</si>
  <si>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</si>
  <si>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</si>
  <si>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</si>
  <si>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</si>
  <si>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</si>
  <si>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</si>
  <si>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</si>
  <si>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</si>
  <si>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</si>
  <si>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</si>
  <si>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</si>
  <si>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</si>
  <si>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</si>
  <si>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</si>
  <si>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</si>
  <si>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</si>
  <si>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</si>
  <si>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</si>
  <si>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</si>
  <si>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</si>
  <si>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</si>
  <si>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</si>
  <si>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</si>
  <si>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</si>
  <si>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</si>
  <si>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</si>
  <si>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</si>
  <si>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</si>
  <si>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</si>
  <si>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</si>
  <si>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</si>
  <si>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</si>
  <si>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</si>
  <si>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</si>
  <si>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</si>
  <si>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</si>
  <si>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</si>
  <si>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</si>
  <si>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</si>
  <si>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</si>
  <si>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</si>
  <si>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</si>
  <si>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</si>
  <si>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</si>
  <si>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</si>
  <si>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</si>
  <si>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</si>
  <si>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</si>
  <si>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</si>
  <si>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</si>
  <si>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</si>
  <si>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</si>
  <si>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</si>
  <si>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</si>
  <si>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</si>
  <si>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</si>
  <si>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</si>
  <si>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</si>
  <si>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</si>
  <si>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</si>
  <si>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</si>
  <si>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</si>
  <si>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</si>
  <si>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</si>
  <si>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</si>
  <si>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</si>
  <si>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</si>
  <si>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</si>
  <si>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</si>
  <si>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</si>
  <si>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</si>
  <si>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</si>
  <si>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</si>
  <si>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</si>
  <si>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</si>
  <si>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</si>
  <si>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</si>
  <si>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</si>
  <si>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</si>
  <si>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</si>
  <si>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</si>
  <si>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</si>
  <si>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</si>
  <si>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</si>
  <si>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</si>
  <si>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</si>
  <si>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</si>
  <si>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</si>
  <si>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</si>
  <si>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</si>
  <si>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</si>
  <si>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</si>
  <si>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</si>
  <si>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</si>
  <si>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</si>
  <si>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</si>
  <si>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</si>
  <si>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</si>
  <si>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</si>
  <si>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</si>
  <si>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</si>
  <si>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</si>
  <si>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</si>
  <si>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</si>
  <si>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</si>
  <si>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</si>
  <si>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</si>
  <si>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</si>
  <si>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</si>
  <si>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</si>
  <si>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</si>
  <si>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</si>
  <si>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</si>
  <si>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</si>
  <si>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</si>
  <si>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</si>
  <si>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</si>
  <si>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</si>
  <si>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</si>
  <si>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</si>
  <si>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</si>
  <si>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</si>
  <si>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</si>
  <si>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</si>
  <si>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</si>
  <si>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</si>
  <si>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</si>
  <si>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</si>
  <si>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</si>
  <si>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</si>
  <si>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</si>
  <si>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</si>
  <si>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</si>
  <si>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</si>
  <si>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</si>
  <si>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</si>
  <si>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</si>
  <si>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</si>
  <si>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</si>
  <si>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</si>
  <si>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</si>
  <si>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</si>
  <si>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</si>
  <si>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</si>
  <si>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</si>
  <si>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</si>
  <si>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</si>
  <si>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</si>
  <si>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</si>
  <si>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</si>
  <si>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</si>
  <si>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</si>
  <si>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</si>
  <si>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</si>
  <si>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</si>
  <si>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</si>
  <si>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</si>
  <si>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</si>
  <si>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</si>
  <si>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</si>
  <si>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</si>
  <si>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</si>
  <si>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</si>
  <si>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</si>
  <si>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</si>
  <si>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</si>
  <si>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</si>
  <si>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</si>
  <si>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</si>
  <si>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</si>
  <si>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</si>
  <si>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</si>
  <si>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</si>
  <si>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</si>
  <si>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</si>
  <si>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</si>
  <si>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</si>
  <si>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</si>
  <si>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</si>
  <si>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</si>
  <si>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</si>
  <si>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</si>
  <si>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</si>
  <si>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</si>
  <si>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</si>
  <si>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</si>
  <si>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</si>
  <si>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</si>
  <si>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</si>
  <si>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</si>
  <si>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</si>
  <si>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</si>
  <si>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</si>
  <si>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</si>
  <si>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</si>
  <si>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</si>
  <si>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</si>
  <si>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</si>
  <si>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</si>
  <si>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</si>
  <si>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</si>
  <si>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</si>
  <si>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</si>
  <si>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</si>
  <si>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</si>
  <si>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</si>
  <si>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</si>
  <si>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</si>
  <si>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</si>
  <si>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</si>
  <si>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</si>
  <si>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</si>
  <si>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</si>
  <si>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</si>
  <si>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</si>
  <si>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</si>
  <si>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</si>
  <si>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</si>
  <si>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</si>
  <si>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</si>
  <si>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</si>
  <si>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</si>
  <si>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</si>
  <si>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</si>
  <si>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</si>
  <si>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</si>
  <si>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</si>
  <si>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</si>
  <si>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</si>
  <si>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</si>
  <si>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</si>
  <si>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</si>
  <si>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</si>
  <si>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</si>
  <si>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</si>
  <si>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</si>
  <si>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</si>
  <si>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</si>
  <si>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</si>
  <si>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</si>
  <si>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</si>
  <si>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</si>
  <si>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</si>
  <si>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</si>
  <si>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</si>
  <si>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</si>
  <si>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</si>
  <si>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</si>
  <si>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</si>
  <si>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</si>
  <si>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</si>
  <si>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</si>
  <si>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</si>
  <si>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</si>
  <si>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</si>
  <si>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</si>
  <si>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</si>
  <si>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</si>
  <si>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</si>
  <si>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</si>
  <si>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</si>
  <si>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</si>
  <si>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</si>
  <si>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</si>
  <si>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</si>
  <si>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</si>
  <si>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</si>
  <si>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</si>
  <si>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</si>
  <si>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</si>
  <si>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</si>
  <si>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</si>
  <si>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</si>
  <si>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</si>
  <si>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</si>
  <si>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</si>
  <si>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</si>
  <si>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</si>
  <si>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</si>
  <si>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</si>
  <si>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</si>
  <si>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</si>
  <si>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</si>
  <si>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</si>
  <si>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</si>
  <si>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</si>
  <si>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</si>
  <si>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</si>
  <si>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</si>
  <si>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</si>
  <si>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</si>
  <si>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</si>
  <si>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</si>
  <si>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</si>
  <si>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</si>
  <si>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</si>
  <si>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</si>
  <si>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</si>
  <si>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</si>
  <si>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</si>
  <si>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</si>
  <si>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</si>
  <si>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</si>
  <si>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</si>
  <si>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</si>
  <si>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</si>
  <si>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</si>
  <si>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</si>
  <si>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</si>
  <si>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</si>
  <si>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</si>
  <si>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</si>
  <si>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</si>
  <si>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</si>
  <si>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</si>
  <si>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</si>
  <si>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</si>
  <si>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</si>
  <si>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</si>
  <si>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</si>
  <si>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</si>
  <si>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</si>
  <si>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</si>
  <si>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</si>
  <si>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</si>
  <si>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</si>
  <si>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</si>
  <si>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</si>
  <si>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</si>
  <si>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</si>
  <si>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</si>
  <si>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</si>
  <si>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</si>
  <si>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</si>
  <si>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</si>
  <si>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</si>
  <si>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</si>
  <si>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</si>
  <si>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</si>
  <si>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</si>
  <si>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</si>
  <si>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</si>
  <si>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</si>
  <si>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</si>
  <si>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</si>
  <si>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</si>
  <si>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</si>
  <si>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</si>
  <si>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</si>
  <si>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</si>
  <si>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</si>
  <si>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</si>
  <si>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</si>
  <si>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</si>
  <si>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</si>
  <si>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</si>
  <si>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</si>
  <si>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</si>
  <si>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</si>
  <si>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</si>
  <si>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</si>
  <si>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</si>
  <si>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</si>
  <si>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</si>
  <si>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</si>
  <si>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</si>
  <si>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</si>
  <si>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</si>
  <si>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</si>
  <si>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</si>
  <si>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</si>
  <si>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</si>
  <si>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</si>
  <si>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</si>
  <si>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</si>
  <si>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</si>
  <si>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</si>
  <si>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</si>
  <si>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</si>
  <si>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</si>
  <si>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</si>
  <si>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</si>
  <si>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</si>
  <si>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</si>
  <si>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</si>
  <si>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</si>
  <si>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</si>
  <si>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</si>
  <si>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</si>
  <si>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</si>
  <si>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</si>
  <si>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</si>
  <si>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</si>
  <si>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</si>
  <si>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</si>
  <si>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</si>
  <si>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</si>
  <si>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</si>
  <si>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</si>
  <si>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</si>
  <si>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</si>
  <si>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</si>
  <si>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</si>
  <si>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</si>
  <si>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</si>
  <si>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</si>
  <si>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</si>
  <si>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</si>
  <si>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</si>
  <si>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</si>
  <si>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</si>
  <si>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</si>
  <si>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</si>
  <si>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</si>
  <si>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</si>
  <si>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</si>
  <si>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</si>
  <si>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</si>
  <si>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</si>
  <si>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</si>
  <si>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</si>
  <si>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</si>
  <si>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</si>
  <si>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</si>
  <si>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</si>
  <si>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</si>
  <si>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</si>
  <si>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</si>
  <si>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</si>
  <si>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</si>
  <si>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</si>
  <si>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</si>
  <si>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</si>
  <si>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</si>
  <si>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</si>
  <si>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</si>
  <si>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</si>
  <si>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</si>
  <si>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</si>
  <si>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</si>
  <si>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</si>
  <si>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</si>
  <si>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</si>
  <si>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</si>
  <si>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</si>
  <si>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</si>
  <si>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</si>
  <si>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</si>
  <si>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</si>
  <si>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</si>
  <si>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</si>
  <si>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</si>
  <si>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</si>
  <si>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</si>
  <si>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</si>
  <si>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</si>
  <si>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</si>
  <si>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</si>
  <si>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</si>
  <si>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</si>
  <si>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</si>
  <si>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</si>
  <si>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</si>
  <si>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</si>
  <si>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</si>
  <si>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</si>
  <si>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</si>
  <si>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</si>
  <si>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</si>
  <si>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</si>
  <si>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</si>
  <si>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</si>
  <si>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</si>
  <si>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</si>
  <si>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</si>
  <si>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</si>
  <si>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</si>
  <si>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</si>
  <si>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</si>
  <si>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</si>
  <si>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</si>
  <si>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</si>
  <si>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</si>
  <si>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</si>
  <si>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</si>
  <si>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</si>
  <si>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</si>
  <si>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</si>
  <si>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</si>
  <si>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</si>
  <si>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</si>
  <si>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</si>
  <si>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</si>
  <si>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</si>
  <si>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</si>
  <si>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</si>
  <si>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</si>
  <si>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</si>
  <si>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</si>
  <si>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</si>
  <si>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</si>
  <si>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</si>
  <si>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</si>
  <si>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</si>
  <si>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</si>
  <si>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</si>
  <si>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</si>
  <si>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</si>
  <si>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</si>
  <si>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</si>
  <si>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</si>
  <si>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</si>
  <si>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</si>
  <si>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</si>
  <si>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</si>
  <si>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</si>
  <si>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</si>
  <si>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</si>
  <si>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</si>
  <si>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</si>
  <si>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</si>
  <si>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</si>
  <si>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</si>
  <si>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</si>
  <si>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</si>
  <si>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</si>
  <si>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</si>
  <si>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</si>
  <si>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</si>
  <si>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</si>
  <si>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</si>
  <si>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</si>
  <si>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</si>
  <si>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</si>
  <si>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</si>
  <si>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</si>
  <si>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</si>
  <si>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</si>
  <si>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</si>
  <si>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</si>
  <si>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</si>
  <si>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</si>
  <si>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</si>
  <si>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</si>
  <si>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</si>
  <si>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</si>
  <si>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</si>
  <si>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</si>
  <si>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</si>
  <si>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</si>
  <si>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</si>
  <si>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</si>
  <si>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</si>
  <si>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</si>
  <si>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</si>
  <si>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</si>
  <si>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</si>
  <si>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</si>
  <si>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</si>
  <si>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</si>
  <si>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</si>
  <si>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</si>
  <si>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</si>
  <si>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</si>
  <si>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</si>
  <si>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</si>
  <si>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</si>
  <si>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</si>
  <si>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</si>
  <si>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</si>
  <si>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</si>
  <si>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</si>
  <si>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</si>
  <si>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</si>
  <si>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</si>
  <si>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</si>
  <si>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</si>
  <si>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</si>
  <si>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</si>
  <si>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</si>
  <si>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</si>
  <si>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</si>
  <si>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</si>
  <si>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</si>
  <si>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</si>
  <si>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</si>
  <si>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</si>
  <si>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</si>
  <si>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</si>
  <si>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</si>
  <si>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</si>
  <si>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</si>
  <si>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</si>
  <si>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</si>
  <si>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</si>
  <si>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</si>
  <si>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</si>
  <si>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</si>
  <si>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</si>
  <si>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</si>
  <si>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</si>
  <si>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</si>
  <si>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</si>
  <si>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</si>
  <si>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</si>
  <si>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</si>
  <si>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</si>
  <si>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</si>
  <si>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</si>
  <si>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</si>
  <si>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</si>
  <si>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</si>
  <si>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</si>
  <si>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</si>
  <si>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</si>
  <si>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</si>
  <si>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</si>
  <si>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</si>
  <si>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</si>
  <si>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</si>
  <si>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</si>
  <si>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</si>
  <si>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</si>
  <si>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</si>
  <si>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</si>
  <si>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</si>
  <si>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</si>
  <si>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</si>
  <si>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</si>
  <si>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</si>
  <si>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</si>
  <si>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</si>
  <si>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</si>
  <si>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</si>
  <si>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</si>
  <si>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</si>
  <si>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</si>
  <si>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</si>
  <si>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</si>
  <si>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</si>
  <si>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</si>
  <si>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</si>
  <si>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</si>
  <si>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</si>
  <si>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</si>
  <si>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</si>
  <si>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</si>
  <si>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</si>
  <si>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</si>
  <si>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</si>
  <si>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</si>
  <si>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</si>
  <si>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</si>
  <si>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</si>
  <si>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</si>
  <si>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</si>
  <si>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</si>
  <si>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</si>
  <si>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</si>
  <si>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</si>
  <si>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</si>
  <si>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</si>
  <si>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</si>
  <si>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</si>
  <si>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</si>
  <si>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</si>
  <si>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</si>
  <si>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</si>
  <si>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</si>
  <si>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</si>
  <si>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</si>
  <si>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</si>
  <si>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</si>
  <si>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</si>
  <si>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</si>
  <si>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</si>
  <si>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</si>
  <si>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</si>
  <si>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</si>
  <si>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</si>
  <si>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</si>
  <si>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</si>
  <si>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</si>
  <si>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</si>
  <si>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</si>
  <si>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</si>
  <si>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</si>
  <si>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</si>
  <si>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</si>
  <si>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</si>
  <si>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</si>
  <si>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</si>
  <si>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</si>
  <si>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</si>
  <si>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</si>
  <si>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</si>
  <si>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</si>
  <si>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</si>
  <si>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</si>
  <si>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</si>
  <si>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</si>
  <si>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</si>
  <si>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</si>
  <si>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</si>
  <si>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</si>
  <si>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</si>
  <si>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</si>
  <si>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</si>
  <si>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</si>
  <si>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</si>
  <si>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</si>
  <si>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</si>
  <si>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</si>
  <si>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</si>
  <si>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</si>
  <si>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</si>
  <si>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</si>
  <si>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</si>
  <si>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</si>
  <si>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</si>
  <si>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</si>
  <si>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</si>
  <si>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</si>
  <si>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</si>
  <si>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</si>
  <si>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</si>
  <si>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</si>
  <si>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</si>
  <si>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</si>
  <si>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</si>
  <si>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</si>
  <si>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</si>
  <si>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</si>
  <si>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</si>
  <si>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</si>
  <si>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</si>
  <si>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</si>
  <si>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</si>
  <si>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</si>
  <si>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</si>
  <si>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</si>
  <si>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</si>
  <si>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</si>
  <si>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</si>
  <si>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</si>
  <si>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</si>
  <si>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</si>
  <si>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</si>
  <si>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</si>
  <si>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</si>
  <si>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</si>
  <si>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</si>
  <si>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</si>
  <si>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</si>
  <si>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</si>
  <si>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</si>
  <si>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</si>
  <si>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</si>
  <si>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</si>
  <si>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</si>
  <si>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</si>
  <si>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</si>
  <si>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</si>
  <si>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</si>
  <si>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</si>
  <si>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</si>
  <si>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</si>
  <si>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</si>
  <si>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</si>
  <si>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</si>
  <si>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</si>
  <si>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</si>
  <si>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</si>
  <si>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</si>
  <si>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</si>
  <si>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</si>
  <si>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</si>
  <si>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</si>
  <si>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</si>
  <si>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</si>
  <si>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</si>
  <si>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</si>
  <si>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</si>
  <si>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</si>
  <si>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</si>
  <si>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</si>
  <si>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</si>
  <si>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</si>
  <si>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</si>
  <si>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</si>
  <si>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</si>
  <si>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</si>
  <si>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</si>
  <si>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</si>
  <si>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</si>
  <si>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</si>
  <si>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</si>
  <si>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</si>
  <si>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</si>
  <si>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</si>
  <si>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</si>
  <si>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</si>
  <si>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</si>
  <si>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</si>
  <si>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</si>
  <si>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</si>
  <si>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</si>
  <si>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</si>
  <si>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</si>
  <si>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</si>
  <si>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</si>
  <si>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</si>
  <si>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</si>
  <si>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</si>
  <si>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</si>
  <si>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</si>
  <si>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</si>
  <si>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</si>
  <si>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</si>
  <si>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</si>
  <si>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</si>
  <si>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</si>
  <si>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</si>
  <si>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</si>
  <si>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</si>
  <si>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</si>
  <si>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</si>
  <si>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</si>
  <si>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</si>
  <si>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</si>
  <si>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</si>
  <si>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</si>
  <si>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</si>
  <si>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</si>
  <si>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</si>
  <si>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</si>
  <si>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</si>
  <si>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</si>
  <si>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</si>
  <si>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</si>
  <si>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</si>
  <si>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</si>
  <si>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</si>
  <si>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</si>
  <si>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</si>
  <si>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</si>
  <si>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</si>
  <si>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</si>
  <si>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</si>
  <si>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</si>
  <si>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</si>
  <si>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</si>
  <si>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</si>
  <si>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</si>
  <si>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</si>
  <si>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</si>
  <si>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</si>
  <si>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</si>
  <si>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</si>
  <si>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</si>
  <si>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</si>
  <si>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</si>
  <si>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</si>
  <si>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</si>
  <si>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</si>
  <si>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</si>
  <si>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</si>
  <si>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</si>
  <si>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</si>
  <si>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</si>
  <si>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</si>
  <si>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</si>
  <si>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</si>
  <si>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</si>
  <si>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</si>
  <si>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</si>
  <si>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</si>
  <si>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</si>
  <si>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</si>
  <si>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</si>
  <si>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</si>
  <si>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</si>
  <si>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</si>
  <si>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</si>
  <si>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</si>
  <si>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</si>
  <si>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</si>
  <si>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</si>
  <si>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</si>
  <si>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</si>
  <si>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</si>
  <si>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</si>
  <si>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</si>
  <si>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</si>
  <si>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</si>
  <si>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</si>
  <si>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</si>
  <si>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</si>
  <si>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</si>
  <si>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</si>
  <si>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</si>
  <si>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</si>
  <si>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</si>
  <si>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</si>
  <si>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</si>
  <si>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</si>
  <si>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</si>
  <si>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</si>
  <si>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</si>
  <si>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</si>
  <si>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</si>
  <si>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</si>
  <si>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</si>
  <si>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</si>
  <si>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</si>
  <si>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</si>
  <si>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</si>
  <si>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</si>
  <si>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</si>
  <si>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</si>
  <si>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</si>
  <si>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</si>
  <si>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</si>
  <si>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</si>
  <si>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</si>
  <si>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</si>
  <si>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</si>
  <si>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</si>
  <si>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</si>
  <si>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</si>
  <si>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</si>
  <si>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</si>
  <si>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</si>
  <si>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</si>
  <si>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</si>
  <si>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</si>
  <si>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</si>
  <si>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</si>
  <si>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</si>
  <si>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</si>
  <si>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</si>
  <si>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</si>
  <si>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</si>
  <si>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</si>
  <si>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</si>
  <si>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</si>
  <si>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</si>
  <si>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</si>
  <si>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</si>
  <si>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</si>
  <si>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</si>
  <si>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</si>
  <si>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</si>
  <si>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</si>
  <si>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</si>
  <si>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</si>
  <si>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</si>
  <si>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</si>
  <si>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</si>
  <si>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</si>
  <si>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</si>
  <si>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</si>
  <si>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</si>
  <si>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</si>
  <si>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</si>
  <si>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</si>
  <si>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</si>
  <si>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</si>
  <si>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</si>
  <si>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</si>
  <si>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</si>
  <si>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</si>
  <si>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</si>
  <si>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</si>
  <si>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</si>
  <si>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</si>
  <si>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</si>
  <si>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</si>
  <si>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</si>
  <si>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</si>
  <si>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</si>
  <si>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</si>
  <si>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</si>
  <si>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</si>
  <si>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</si>
  <si>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</si>
  <si>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</si>
  <si>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</si>
  <si>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</si>
  <si>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</si>
  <si>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</si>
  <si>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</si>
  <si>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</si>
  <si>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</si>
  <si>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</si>
  <si>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</si>
  <si>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</si>
  <si>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</si>
  <si>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</si>
  <si>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</si>
  <si>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</si>
  <si>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</si>
  <si>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</si>
  <si>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</si>
  <si>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</si>
  <si>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</si>
  <si>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</si>
  <si>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</si>
  <si>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</si>
  <si>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</si>
  <si>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</si>
  <si>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</si>
  <si>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</si>
  <si>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</si>
  <si>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</si>
  <si>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</si>
  <si>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</si>
  <si>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</si>
  <si>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</si>
  <si>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</si>
  <si>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</si>
  <si>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</si>
  <si>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</si>
  <si>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</si>
  <si>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</si>
  <si>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</si>
  <si>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</si>
  <si>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</si>
  <si>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</si>
  <si>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</si>
  <si>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</si>
  <si>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</si>
  <si>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</si>
  <si>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</si>
  <si>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</si>
  <si>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</si>
  <si>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</si>
  <si>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</si>
  <si>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</si>
  <si>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</si>
  <si>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</si>
  <si>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</si>
  <si>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</si>
  <si>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</si>
  <si>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</si>
  <si>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</si>
  <si>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</si>
  <si>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</si>
  <si>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</si>
  <si>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</si>
  <si>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</si>
  <si>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</si>
  <si>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</si>
  <si>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</si>
  <si>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</si>
  <si>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</si>
  <si>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</si>
  <si>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</si>
  <si>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</si>
  <si>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</si>
  <si>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</si>
  <si>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</si>
  <si>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</si>
  <si>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</si>
  <si>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</si>
  <si>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</si>
  <si>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</si>
  <si>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</si>
  <si>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</si>
  <si>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</si>
  <si>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</si>
  <si>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</si>
  <si>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</si>
  <si>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</si>
  <si>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</si>
  <si>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</si>
  <si>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</si>
  <si>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</si>
  <si>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</si>
  <si>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</si>
  <si>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</si>
  <si>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</si>
  <si>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</si>
  <si>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</si>
  <si>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</si>
  <si>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</si>
  <si>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</si>
  <si>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</si>
  <si>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</si>
  <si>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</si>
  <si>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</si>
  <si>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</si>
  <si>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</si>
  <si>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</si>
  <si>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</si>
  <si>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</si>
  <si>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</si>
  <si>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</si>
  <si>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</si>
  <si>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</si>
  <si>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</si>
  <si>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</si>
  <si>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</si>
  <si>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</si>
  <si>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</si>
  <si>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</si>
  <si>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</si>
  <si>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</si>
  <si>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</si>
  <si>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</si>
  <si>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</si>
  <si>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</si>
  <si>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</si>
  <si>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</si>
  <si>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</si>
  <si>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</si>
  <si>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</si>
  <si>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</si>
  <si>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</si>
  <si>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</si>
  <si>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</si>
  <si>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</si>
  <si>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</si>
  <si>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</si>
  <si>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</si>
  <si>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</si>
  <si>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</si>
  <si>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</si>
  <si>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</si>
  <si>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</si>
  <si>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</si>
  <si>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</si>
  <si>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</si>
  <si>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</si>
  <si>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</si>
  <si>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</si>
  <si>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</si>
  <si>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</si>
  <si>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</si>
  <si>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</si>
  <si>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</si>
  <si>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</si>
  <si>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</si>
  <si>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</si>
  <si>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</si>
  <si>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</si>
  <si>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</si>
  <si>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</si>
  <si>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</si>
  <si>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</si>
  <si>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</si>
  <si>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</si>
  <si>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</si>
  <si>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</si>
  <si>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</si>
  <si>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</si>
  <si>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</si>
  <si>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</si>
  <si>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</si>
  <si>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</si>
  <si>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</si>
  <si>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</si>
  <si>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</si>
  <si>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</si>
  <si>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</si>
  <si>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</si>
  <si>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</si>
  <si>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</si>
  <si>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</si>
  <si>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</si>
  <si>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</si>
  <si>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</si>
  <si>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</si>
  <si>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</si>
  <si>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</si>
  <si>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</si>
  <si>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</si>
  <si>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</si>
  <si>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</si>
  <si>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</si>
  <si>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</si>
  <si>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</si>
  <si>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</si>
  <si>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</si>
  <si>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</si>
  <si>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</si>
  <si>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</si>
  <si>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</si>
  <si>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</si>
  <si>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</si>
  <si>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</si>
  <si>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</si>
  <si>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</si>
  <si>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</si>
  <si>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</si>
  <si>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</si>
  <si>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</si>
  <si>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</si>
  <si>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</si>
  <si>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</si>
  <si>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</si>
  <si>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</si>
  <si>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</si>
  <si>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</si>
  <si>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</si>
  <si>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</si>
  <si>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</si>
  <si>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</si>
  <si>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</si>
  <si>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</si>
  <si>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</si>
  <si>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</si>
  <si>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</si>
  <si>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</si>
  <si>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</si>
  <si>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</si>
  <si>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</si>
  <si>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</si>
  <si>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</si>
  <si>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</si>
  <si>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</si>
  <si>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</si>
  <si>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</si>
  <si>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</si>
  <si>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</si>
  <si>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</si>
  <si>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</si>
  <si>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</si>
  <si>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</si>
  <si>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</si>
  <si>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</si>
  <si>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</si>
  <si>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</si>
  <si>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</si>
  <si>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</si>
  <si>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</si>
  <si>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</si>
  <si>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</si>
  <si>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</si>
  <si>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</si>
  <si>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</si>
  <si>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</si>
  <si>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</si>
  <si>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</si>
  <si>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</si>
  <si>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</si>
  <si>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</si>
  <si>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</si>
  <si>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</si>
  <si>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</si>
  <si>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</si>
  <si>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</si>
  <si>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</si>
  <si>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</si>
  <si>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</si>
  <si>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</si>
  <si>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</si>
  <si>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</si>
  <si>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</si>
  <si>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</si>
  <si>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</si>
  <si>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</si>
  <si>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</si>
  <si>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</si>
  <si>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</si>
  <si>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</si>
  <si>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</si>
  <si>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</si>
  <si>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</si>
  <si>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</si>
  <si>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</si>
  <si>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</si>
  <si>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</si>
  <si>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</si>
  <si>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</si>
  <si>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</si>
  <si>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</si>
  <si>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</si>
  <si>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</si>
  <si>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</si>
  <si>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</si>
  <si>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</si>
  <si>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</si>
  <si>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</si>
  <si>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</si>
  <si>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</si>
  <si>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</si>
  <si>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</si>
  <si>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</si>
  <si>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</si>
  <si>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</si>
  <si>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</si>
  <si>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</si>
  <si>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</si>
  <si>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</si>
  <si>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</si>
  <si>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</si>
  <si>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</si>
  <si>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</si>
  <si>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</si>
  <si>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</si>
  <si>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</si>
  <si>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</si>
  <si>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</si>
  <si>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</si>
  <si>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</si>
  <si>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</si>
  <si>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</si>
  <si>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</si>
  <si>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</si>
  <si>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</si>
  <si>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</si>
  <si>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</si>
  <si>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</si>
  <si>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</si>
  <si>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</si>
  <si>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</si>
  <si>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</si>
  <si>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</si>
  <si>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</si>
  <si>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</si>
  <si>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</si>
  <si>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</si>
  <si>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</si>
  <si>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</si>
  <si>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</si>
  <si>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</si>
  <si>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</si>
  <si>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</si>
  <si>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</si>
  <si>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</si>
  <si>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</si>
  <si>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</si>
  <si>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</si>
  <si>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</si>
  <si>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</si>
  <si>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</si>
  <si>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</si>
  <si>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</si>
  <si>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</si>
  <si>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</si>
  <si>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</si>
  <si>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</si>
  <si>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</si>
  <si>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</si>
  <si>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</si>
  <si>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</si>
  <si>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</si>
  <si>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</si>
  <si>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</si>
  <si>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</si>
  <si>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</si>
  <si>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</si>
  <si>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</si>
  <si>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</si>
  <si>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</si>
  <si>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</si>
  <si>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</si>
  <si>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</si>
  <si>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</si>
  <si>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</si>
  <si>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</si>
  <si>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</si>
  <si>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</si>
  <si>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</si>
  <si>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</si>
  <si>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</si>
  <si>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</si>
  <si>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</si>
  <si>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</si>
  <si>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</si>
  <si>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</si>
  <si>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</si>
  <si>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</si>
  <si>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</si>
  <si>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</si>
  <si>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</si>
  <si>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</si>
  <si>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</si>
  <si>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</si>
  <si>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</si>
  <si>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</si>
  <si>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</si>
  <si>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</si>
  <si>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</si>
  <si>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</si>
  <si>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</si>
  <si>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</si>
  <si>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</si>
  <si>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</si>
  <si>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</si>
  <si>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</si>
  <si>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</si>
  <si>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</si>
  <si>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</si>
  <si>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</si>
  <si>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</si>
  <si>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</si>
  <si>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</si>
  <si>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</si>
  <si>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</si>
  <si>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</si>
  <si>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</si>
  <si>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</si>
  <si>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</si>
  <si>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</si>
  <si>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</si>
  <si>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</si>
  <si>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</si>
  <si>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</si>
  <si>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</si>
  <si>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</si>
  <si>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</si>
  <si>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</si>
  <si>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</si>
  <si>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</si>
  <si>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</si>
  <si>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</si>
  <si>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</si>
  <si>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</si>
  <si>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</si>
  <si>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</si>
  <si>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</si>
  <si>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</si>
  <si>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</si>
  <si>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</si>
  <si>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</si>
  <si>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</si>
  <si>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</si>
  <si>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</si>
  <si>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</si>
  <si>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</si>
  <si>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</si>
  <si>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</si>
  <si>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</si>
  <si>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</si>
  <si>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</si>
  <si>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</si>
  <si>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</si>
  <si>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</si>
  <si>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</si>
  <si>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</si>
  <si>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</si>
  <si>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</si>
  <si>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</si>
  <si>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</si>
  <si>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</si>
  <si>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</si>
  <si>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</si>
  <si>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</si>
  <si>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</si>
  <si>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</si>
  <si>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</si>
  <si>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</si>
  <si>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</si>
  <si>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</si>
  <si>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</si>
  <si>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</si>
  <si>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</si>
  <si>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</si>
  <si>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</si>
  <si>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</si>
  <si>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</si>
  <si>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</si>
  <si>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</si>
  <si>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</si>
  <si>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</si>
  <si>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</si>
  <si>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</si>
  <si>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</si>
  <si>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</si>
  <si>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</si>
  <si>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</si>
  <si>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</si>
  <si>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</si>
  <si>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</si>
  <si>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</si>
  <si>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</si>
  <si>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</si>
  <si>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</si>
  <si>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</si>
  <si>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</si>
  <si>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</si>
  <si>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</si>
  <si>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</si>
  <si>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</si>
  <si>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</si>
  <si>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</si>
  <si>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</si>
  <si>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</si>
  <si>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</si>
  <si>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</si>
  <si>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</si>
  <si>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</si>
  <si>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</si>
  <si>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</si>
  <si>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</si>
  <si>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</si>
  <si>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</si>
  <si>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</si>
  <si>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</si>
  <si>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</si>
  <si>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</si>
  <si>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</si>
  <si>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</si>
  <si>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</si>
  <si>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</si>
  <si>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</si>
  <si>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</si>
  <si>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</si>
  <si>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</si>
  <si>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</si>
  <si>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</si>
  <si>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</si>
  <si>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</si>
  <si>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</si>
  <si>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</si>
  <si>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</si>
  <si>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</si>
  <si>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</si>
  <si>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</si>
  <si>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</si>
  <si>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</si>
  <si>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</si>
  <si>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</si>
  <si>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</si>
  <si>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</si>
  <si>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</si>
  <si>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</si>
  <si>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</si>
  <si>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</si>
  <si>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</si>
  <si>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</si>
  <si>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</si>
  <si>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</si>
  <si>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</si>
  <si>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</si>
  <si>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</si>
  <si>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</si>
  <si>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</si>
  <si>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</si>
  <si>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</si>
  <si>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</si>
  <si>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</si>
  <si>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</si>
  <si>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</si>
  <si>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</si>
  <si>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</si>
  <si>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</si>
  <si>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</si>
  <si>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</si>
  <si>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</si>
  <si>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</si>
  <si>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</si>
  <si>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</si>
  <si>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</si>
  <si>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</si>
  <si>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</si>
  <si>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</si>
  <si>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</si>
  <si>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</si>
  <si>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</si>
  <si>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</si>
  <si>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</si>
  <si>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</si>
  <si>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</si>
  <si>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</si>
  <si>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</si>
  <si>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</si>
  <si>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</si>
  <si>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</si>
  <si>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</si>
  <si>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</si>
  <si>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</si>
  <si>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</si>
  <si>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</si>
  <si>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</si>
  <si>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</si>
  <si>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</si>
  <si>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</si>
  <si>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</si>
  <si>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</si>
  <si>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</si>
  <si>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</si>
  <si>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</si>
  <si>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</si>
  <si>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</si>
  <si>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</si>
  <si>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</si>
  <si>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</si>
  <si>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</si>
  <si>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</si>
  <si>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</si>
  <si>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</si>
  <si>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</si>
  <si>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</si>
  <si>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</si>
  <si>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</si>
  <si>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</si>
  <si>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</si>
  <si>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</si>
  <si>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</si>
  <si>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</si>
  <si>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</si>
  <si>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</si>
  <si>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</si>
  <si>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</si>
  <si>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</si>
  <si>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</si>
  <si>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</si>
  <si>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</si>
  <si>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</si>
  <si>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</si>
  <si>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</si>
  <si>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</si>
  <si>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</si>
  <si>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</si>
  <si>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</si>
  <si>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</si>
  <si>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</si>
  <si>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</si>
  <si>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</si>
  <si>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</si>
  <si>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</si>
  <si>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</si>
  <si>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</si>
  <si>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</si>
  <si>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</si>
  <si>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</si>
  <si>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</si>
  <si>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</si>
  <si>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</si>
  <si>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</si>
  <si>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</si>
  <si>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</si>
  <si>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</si>
  <si>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</si>
  <si>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</si>
  <si>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</si>
  <si>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</si>
  <si>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</si>
  <si>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</si>
  <si>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</si>
  <si>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</si>
  <si>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</si>
  <si>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</si>
  <si>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</si>
  <si>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</si>
  <si>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</si>
  <si>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</si>
  <si>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</si>
  <si>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</si>
  <si>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</si>
  <si>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</si>
  <si>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</si>
  <si>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</si>
  <si>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</si>
  <si>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</si>
  <si>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</si>
  <si>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</si>
  <si>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</si>
  <si>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</si>
  <si>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</si>
  <si>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</si>
  <si>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</si>
  <si>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</si>
  <si>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</si>
  <si>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</si>
  <si>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</si>
  <si>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</si>
  <si>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</si>
  <si>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</si>
  <si>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</si>
  <si>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</si>
  <si>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</si>
  <si>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</si>
  <si>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</si>
  <si>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</si>
  <si>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</si>
  <si>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</si>
  <si>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</si>
  <si>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</si>
  <si>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</si>
  <si>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</si>
  <si>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</si>
  <si>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</si>
  <si>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</si>
  <si>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</si>
  <si>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</si>
  <si>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</si>
  <si>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</si>
  <si>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</si>
  <si>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</si>
  <si>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</si>
  <si>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</si>
  <si>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</si>
  <si>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</si>
  <si>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</si>
  <si>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</si>
  <si>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</si>
  <si>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</si>
  <si>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</si>
  <si>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</si>
  <si>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</si>
  <si>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</si>
  <si>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</si>
  <si>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</si>
  <si>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</si>
  <si>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</si>
  <si>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</si>
  <si>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</si>
  <si>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</si>
  <si>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</si>
  <si>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</si>
  <si>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</si>
  <si>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</si>
  <si>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</si>
  <si>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</si>
  <si>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</si>
  <si>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</si>
  <si>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</si>
  <si>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</si>
  <si>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</si>
  <si>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</si>
  <si>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</si>
  <si>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</si>
  <si>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</si>
  <si>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</si>
  <si>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</si>
  <si>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</si>
  <si>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</si>
  <si>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</si>
  <si>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</si>
  <si>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</si>
  <si>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</si>
  <si>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</si>
  <si>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</si>
  <si>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</si>
  <si>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</si>
  <si>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</si>
  <si>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</si>
  <si>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</si>
  <si>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</si>
  <si>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</si>
  <si>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</si>
  <si>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</si>
  <si>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</si>
  <si>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</si>
  <si>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</si>
  <si>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</si>
  <si>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</si>
  <si>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</si>
  <si>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</si>
  <si>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</si>
  <si>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</si>
  <si>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</si>
  <si>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</si>
  <si>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</si>
  <si>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</si>
  <si>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</si>
  <si>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</si>
  <si>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</si>
  <si>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</si>
  <si>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</si>
  <si>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</si>
  <si>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</si>
  <si>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</si>
  <si>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</si>
  <si>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</si>
  <si>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</si>
  <si>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</si>
  <si>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</si>
  <si>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</si>
  <si>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</si>
  <si>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</si>
  <si>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</si>
  <si>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</si>
  <si>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</si>
  <si>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</si>
  <si>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</si>
  <si>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</si>
  <si>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</si>
  <si>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</si>
  <si>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</si>
  <si>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</si>
  <si>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</si>
  <si>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</si>
  <si>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</si>
  <si>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</si>
  <si>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</si>
  <si>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</si>
  <si>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</si>
  <si>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</si>
  <si>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</si>
  <si>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</si>
  <si>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</si>
  <si>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</si>
  <si>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</si>
  <si>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</si>
  <si>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</si>
  <si>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</si>
  <si>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</si>
  <si>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</si>
  <si>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</si>
  <si>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</si>
  <si>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</si>
  <si>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</si>
  <si>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</si>
  <si>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</si>
  <si>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</si>
  <si>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</si>
  <si>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</si>
  <si>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</si>
  <si>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</si>
  <si>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</si>
  <si>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</si>
  <si>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</si>
  <si>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</si>
  <si>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</si>
  <si>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</si>
  <si>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</si>
  <si>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</si>
  <si>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</si>
  <si>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</si>
  <si>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</si>
  <si>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</si>
  <si>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</si>
  <si>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</si>
  <si>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</si>
  <si>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</si>
  <si>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</si>
  <si>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</si>
  <si>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</si>
  <si>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</si>
  <si>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</si>
  <si>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</si>
  <si>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</si>
  <si>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</si>
  <si>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</si>
  <si>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</si>
  <si>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</si>
  <si>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</si>
  <si>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</si>
  <si>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</si>
  <si>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</si>
  <si>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</si>
  <si>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</si>
  <si>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</si>
  <si>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</si>
  <si>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</si>
  <si>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</si>
  <si>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</si>
  <si>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</si>
  <si>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</si>
  <si>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</si>
  <si>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</si>
  <si>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</si>
  <si>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</si>
  <si>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</si>
  <si>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</si>
  <si>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</si>
  <si>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</si>
  <si>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</si>
  <si>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</si>
  <si>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</si>
  <si>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</si>
  <si>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</si>
  <si>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</si>
  <si>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</si>
  <si>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</si>
  <si>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</si>
  <si>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</si>
  <si>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</si>
  <si>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</si>
  <si>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</si>
  <si>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</si>
  <si>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</si>
  <si>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</si>
  <si>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</si>
  <si>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</si>
  <si>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</si>
  <si>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</si>
  <si>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</si>
  <si>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</si>
  <si>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</si>
  <si>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</si>
  <si>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</si>
  <si>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</si>
  <si>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</si>
  <si>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</si>
  <si>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</si>
  <si>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</si>
  <si>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</si>
  <si>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</si>
  <si>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</si>
  <si>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</si>
  <si>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</si>
  <si>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</si>
  <si>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</si>
  <si>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</si>
  <si>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</si>
  <si>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</si>
  <si>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</si>
  <si>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</si>
  <si>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</si>
  <si>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</si>
  <si>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</si>
  <si>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</si>
  <si>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</si>
  <si>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</si>
  <si>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</si>
  <si>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</si>
  <si>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</si>
  <si>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</si>
  <si>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</si>
  <si>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</si>
  <si>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</si>
  <si>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</si>
  <si>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</si>
  <si>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</si>
  <si>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</si>
  <si>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</si>
  <si>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</si>
  <si>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</si>
  <si>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</si>
  <si>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</si>
  <si>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</si>
  <si>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</si>
  <si>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</si>
  <si>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</si>
  <si>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</si>
  <si>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</si>
  <si>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</si>
  <si>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</si>
  <si>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</si>
  <si>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</si>
  <si>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</si>
  <si>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</si>
  <si>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</si>
  <si>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</si>
  <si>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</si>
  <si>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</si>
  <si>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</si>
  <si>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</si>
  <si>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</si>
  <si>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</si>
  <si>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</si>
  <si>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</si>
  <si>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</si>
  <si>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</si>
  <si>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</si>
  <si>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</si>
  <si>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</si>
  <si>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</si>
  <si>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</si>
  <si>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</si>
  <si>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</si>
  <si>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</si>
  <si>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</si>
  <si>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</si>
  <si>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</si>
  <si>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</si>
  <si>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</si>
  <si>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</si>
  <si>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</si>
  <si>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</si>
  <si>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</si>
  <si>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</si>
  <si>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</si>
  <si>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</si>
  <si>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</si>
  <si>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</si>
  <si>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</si>
  <si>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</si>
  <si>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</si>
  <si>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</si>
  <si>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</si>
  <si>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</si>
  <si>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</si>
  <si>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</si>
  <si>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</si>
  <si>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</si>
  <si>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</si>
  <si>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</si>
  <si>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</si>
  <si>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</si>
  <si>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</si>
  <si>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</si>
  <si>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</si>
  <si>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</si>
  <si>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</si>
  <si>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</si>
  <si>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</si>
  <si>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</si>
  <si>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</si>
  <si>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</si>
  <si>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</si>
  <si>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</si>
  <si>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</si>
  <si>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</si>
  <si>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</si>
  <si>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</si>
  <si>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</si>
  <si>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</si>
  <si>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</si>
  <si>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</si>
  <si>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</si>
  <si>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</si>
  <si>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</si>
  <si>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</si>
  <si>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</si>
  <si>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</si>
  <si>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</si>
  <si>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</si>
  <si>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</si>
  <si>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</si>
  <si>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</si>
  <si>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</si>
  <si>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</si>
  <si>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</si>
  <si>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</si>
  <si>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</si>
  <si>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</si>
  <si>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</si>
  <si>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</si>
  <si>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</si>
  <si>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</si>
  <si>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</si>
  <si>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</si>
  <si>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</si>
  <si>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</si>
  <si>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</si>
  <si>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</si>
  <si>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</si>
  <si>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</si>
  <si>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</si>
  <si>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</si>
  <si>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</si>
  <si>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</si>
  <si>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</si>
  <si>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</si>
  <si>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</si>
  <si>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</si>
  <si>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</si>
  <si>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</si>
  <si>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</si>
  <si>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</si>
  <si>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</si>
  <si>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</si>
  <si>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</si>
  <si>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</si>
  <si>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</si>
  <si>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</si>
  <si>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</si>
  <si>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</si>
  <si>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</si>
  <si>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</si>
  <si>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</si>
  <si>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</si>
  <si>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</si>
  <si>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</si>
  <si>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</si>
  <si>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</si>
  <si>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</si>
  <si>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</si>
  <si>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</si>
  <si>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</si>
  <si>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</si>
  <si>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</si>
  <si>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</si>
  <si>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</si>
  <si>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</si>
  <si>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</si>
  <si>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</si>
  <si>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</si>
  <si>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</si>
  <si>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</si>
  <si>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</si>
  <si>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</si>
  <si>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</si>
  <si>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</si>
  <si>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</si>
  <si>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</si>
  <si>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</si>
  <si>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</si>
  <si>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</si>
  <si>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</si>
  <si>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</si>
  <si>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</si>
  <si>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</si>
  <si>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</si>
  <si>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</si>
  <si>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</si>
  <si>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</si>
  <si>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</si>
  <si>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</si>
  <si>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</si>
  <si>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</si>
  <si>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</si>
  <si>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</si>
  <si>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</si>
  <si>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</si>
  <si>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</si>
  <si>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</si>
  <si>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</si>
  <si>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</si>
  <si>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</si>
  <si>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</si>
  <si>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</si>
  <si>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</si>
  <si>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</si>
  <si>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</si>
  <si>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</si>
  <si>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</si>
  <si>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</si>
  <si>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</si>
  <si>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</si>
  <si>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</si>
  <si>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</si>
  <si>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</si>
  <si>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</si>
  <si>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</si>
  <si>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</si>
  <si>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</si>
  <si>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</si>
  <si>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</si>
  <si>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</si>
  <si>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</si>
  <si>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</si>
  <si>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</si>
  <si>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</si>
  <si>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</si>
  <si>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</si>
  <si>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</si>
  <si>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</si>
  <si>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</si>
  <si>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</si>
  <si>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</si>
  <si>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</si>
  <si>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</si>
  <si>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</si>
  <si>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</si>
  <si>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</si>
  <si>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</si>
  <si>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</si>
  <si>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</si>
  <si>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</si>
  <si>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</si>
  <si>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</si>
  <si>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</si>
  <si>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</si>
  <si>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</si>
  <si>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</si>
  <si>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</si>
  <si>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</si>
  <si>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</si>
  <si>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</si>
  <si>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</si>
  <si>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</si>
  <si>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</si>
  <si>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</si>
  <si>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</si>
  <si>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</si>
  <si>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</si>
  <si>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</si>
  <si>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</si>
  <si>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</si>
  <si>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</si>
  <si>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</si>
  <si>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</si>
  <si>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</si>
  <si>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</si>
  <si>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</si>
  <si>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</si>
  <si>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</si>
  <si>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</si>
  <si>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</si>
  <si>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</si>
  <si>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</si>
  <si>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</si>
  <si>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</si>
  <si>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</si>
  <si>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</si>
  <si>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</si>
  <si>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</si>
  <si>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</si>
  <si>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</si>
  <si>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</si>
  <si>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</si>
  <si>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</si>
  <si>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</si>
  <si>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</si>
  <si>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</si>
  <si>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</si>
  <si>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</si>
  <si>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</si>
  <si>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</si>
  <si>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</si>
  <si>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</si>
  <si>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</si>
  <si>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</si>
  <si>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</si>
  <si>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</si>
  <si>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</si>
  <si>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</si>
  <si>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</si>
  <si>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</si>
  <si>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</si>
  <si>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</si>
  <si>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</si>
  <si>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</si>
  <si>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</si>
  <si>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</si>
  <si>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</si>
  <si>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</si>
  <si>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</si>
  <si>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</si>
  <si>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</si>
  <si>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</si>
  <si>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</si>
  <si>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</si>
  <si>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</si>
  <si>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</si>
  <si>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</si>
  <si>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</si>
  <si>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</si>
  <si>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</si>
  <si>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</si>
  <si>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</si>
  <si>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</si>
  <si>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</si>
  <si>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</si>
  <si>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</si>
  <si>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</si>
  <si>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</si>
  <si>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</si>
  <si>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</si>
  <si>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</si>
  <si>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</si>
  <si>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</si>
  <si>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</si>
  <si>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</si>
  <si>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</si>
  <si>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</si>
  <si>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</si>
  <si>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</si>
  <si>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</si>
  <si>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</si>
  <si>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</si>
  <si>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</si>
  <si>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</si>
  <si>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</si>
  <si>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</si>
  <si>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</si>
  <si>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</si>
  <si>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</si>
  <si>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</si>
  <si>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</si>
  <si>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</si>
  <si>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</si>
  <si>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</si>
  <si>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</si>
  <si>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</si>
  <si>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</si>
  <si>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</si>
  <si>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</si>
  <si>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</si>
  <si>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</si>
  <si>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</si>
  <si>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</si>
  <si>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</si>
  <si>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</si>
  <si>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</si>
  <si>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</si>
  <si>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</si>
  <si>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</si>
  <si>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</si>
  <si>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</si>
  <si>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</si>
  <si>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</si>
  <si>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</si>
  <si>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</si>
  <si>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</si>
  <si>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</si>
  <si>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</si>
  <si>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</si>
  <si>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</si>
  <si>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</si>
  <si>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</si>
  <si>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</si>
  <si>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</si>
  <si>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</si>
  <si>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</si>
  <si>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</si>
  <si>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</si>
  <si>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</si>
  <si>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</si>
  <si>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</si>
  <si>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</si>
  <si>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</si>
  <si>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</si>
  <si>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</si>
  <si>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</si>
  <si>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</si>
  <si>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</si>
  <si>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</si>
  <si>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</si>
  <si>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</si>
  <si>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</si>
  <si>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</si>
  <si>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</si>
  <si>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</si>
  <si>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</si>
  <si>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</si>
  <si>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</si>
  <si>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</si>
  <si>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</si>
  <si>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</si>
  <si>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</si>
  <si>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</si>
  <si>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</si>
  <si>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</si>
  <si>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</si>
  <si>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</si>
  <si>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</si>
  <si>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</si>
  <si>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</si>
  <si>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</si>
  <si>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</si>
  <si>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</si>
  <si>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</si>
  <si>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</si>
  <si>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</si>
  <si>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</si>
  <si>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</si>
  <si>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</si>
  <si>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</si>
  <si>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</si>
  <si>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</si>
  <si>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</si>
  <si>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</si>
  <si>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</si>
  <si>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</si>
  <si>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</si>
  <si>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</si>
  <si>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</si>
  <si>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</si>
  <si>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</si>
  <si>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</si>
  <si>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</si>
  <si>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</si>
  <si>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</si>
  <si>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</si>
  <si>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</si>
  <si>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</si>
  <si>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</si>
  <si>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</si>
  <si>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</si>
  <si>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</si>
  <si>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</si>
  <si>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</si>
  <si>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</si>
  <si>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</si>
  <si>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</si>
  <si>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</si>
  <si>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</si>
  <si>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</si>
  <si>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</si>
  <si>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</si>
  <si>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</si>
  <si>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</si>
  <si>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</si>
  <si>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</si>
  <si>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</si>
  <si>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</si>
  <si>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</si>
  <si>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</si>
  <si>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</si>
  <si>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</si>
  <si>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</si>
  <si>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</si>
  <si>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</si>
  <si>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</si>
  <si>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</si>
  <si>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</si>
  <si>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</si>
  <si>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</si>
  <si>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</si>
  <si>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</si>
  <si>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</si>
  <si>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</si>
  <si>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</si>
  <si>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</si>
  <si>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</si>
  <si>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</si>
  <si>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</si>
  <si>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</si>
  <si>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</si>
  <si>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</si>
  <si>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</si>
  <si>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</si>
  <si>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</si>
  <si>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</si>
  <si>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</si>
  <si>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</si>
  <si>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</si>
  <si>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</si>
  <si>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</si>
  <si>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</si>
  <si>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</si>
  <si>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</si>
  <si>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</si>
  <si>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</si>
  <si>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</si>
  <si>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</si>
  <si>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</si>
  <si>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</si>
  <si>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</si>
  <si>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</si>
  <si>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</si>
  <si>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</si>
  <si>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</si>
  <si>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</si>
  <si>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</si>
  <si>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</si>
  <si>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</si>
  <si>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</si>
  <si>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</si>
  <si>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</si>
  <si>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</si>
  <si>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</si>
  <si>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</si>
  <si>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</si>
  <si>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</si>
  <si>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</si>
  <si>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</si>
  <si>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</si>
  <si>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</si>
  <si>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</si>
  <si>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</si>
  <si>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</si>
  <si>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</si>
  <si>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</si>
  <si>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</si>
  <si>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</si>
  <si>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</si>
  <si>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</si>
  <si>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</si>
  <si>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</si>
  <si>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</si>
  <si>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</si>
  <si>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</si>
  <si>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</si>
  <si>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</si>
  <si>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</si>
  <si>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</si>
  <si>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</si>
  <si>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</si>
  <si>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</si>
  <si>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</si>
  <si>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</si>
  <si>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</si>
  <si>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</si>
  <si>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</si>
  <si>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</si>
  <si>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</si>
  <si>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</si>
  <si>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</si>
  <si>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</si>
  <si>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</si>
  <si>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</si>
  <si>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</si>
  <si>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</si>
  <si>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</si>
  <si>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</si>
  <si>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</si>
  <si>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</si>
  <si>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</si>
  <si>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</si>
  <si>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</si>
  <si>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</si>
  <si>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</si>
  <si>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</si>
  <si>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</si>
  <si>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</si>
  <si>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</si>
  <si>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</si>
  <si>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</si>
  <si>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</si>
  <si>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</si>
  <si>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</si>
  <si>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</si>
  <si>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</si>
  <si>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</si>
  <si>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</si>
  <si>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</si>
  <si>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</si>
  <si>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</si>
  <si>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</si>
  <si>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</si>
  <si>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</si>
  <si>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</si>
  <si>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</si>
  <si>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</si>
  <si>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</si>
  <si>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</si>
  <si>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</si>
  <si>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</si>
  <si>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</si>
  <si>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</si>
  <si>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</si>
  <si>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</si>
  <si>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</si>
  <si>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</si>
  <si>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</si>
  <si>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</si>
  <si>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</si>
  <si>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</si>
  <si>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</si>
  <si>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</si>
  <si>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</si>
  <si>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</si>
  <si>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</si>
  <si>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</si>
  <si>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</si>
  <si>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</si>
  <si>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</si>
  <si>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</si>
  <si>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</si>
  <si>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</si>
  <si>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</si>
  <si>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</si>
  <si>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</si>
  <si>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</si>
  <si>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</si>
  <si>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</si>
  <si>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</si>
  <si>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</si>
  <si>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</si>
  <si>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</si>
  <si>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</si>
  <si>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</si>
  <si>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</si>
  <si>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</si>
  <si>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</si>
  <si>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</si>
  <si>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</si>
  <si>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</si>
  <si>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</si>
  <si>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</si>
  <si>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</si>
  <si>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</si>
  <si>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</si>
  <si>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</si>
  <si>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</si>
  <si>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</si>
  <si>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</si>
  <si>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</si>
  <si>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</si>
  <si>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</si>
  <si>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</si>
  <si>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</si>
  <si>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</si>
  <si>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</si>
  <si>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</si>
  <si>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</si>
  <si>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</si>
  <si>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</si>
  <si>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</si>
  <si>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</si>
  <si>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</si>
  <si>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</si>
  <si>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</si>
  <si>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</si>
  <si>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</si>
  <si>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</si>
  <si>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</si>
  <si>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</si>
  <si>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</si>
  <si>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</si>
  <si>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</si>
  <si>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</si>
  <si>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</si>
  <si>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</si>
  <si>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</si>
  <si>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</si>
  <si>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</si>
  <si>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</si>
  <si>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</si>
  <si>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</si>
  <si>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</si>
  <si>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</si>
  <si>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</si>
  <si>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</si>
  <si>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</si>
  <si>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</si>
  <si>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</si>
  <si>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</si>
  <si>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</si>
  <si>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</si>
  <si>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</si>
  <si>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</si>
  <si>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</si>
  <si>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</si>
  <si>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</si>
  <si>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</si>
  <si>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</si>
  <si>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</si>
  <si>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</si>
  <si>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</si>
  <si>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</si>
  <si>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</si>
  <si>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</si>
  <si>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</si>
  <si>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</si>
  <si>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</si>
  <si>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</si>
  <si>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</si>
  <si>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</si>
  <si>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</si>
  <si>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</si>
  <si>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</si>
  <si>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</si>
  <si>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</si>
  <si>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</si>
  <si>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</si>
  <si>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</si>
  <si>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</si>
  <si>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</si>
  <si>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</si>
  <si>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</si>
  <si>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</si>
  <si>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</si>
  <si>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</si>
  <si>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</si>
  <si>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</si>
  <si>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</si>
  <si>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</si>
  <si>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</si>
  <si>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</si>
  <si>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</si>
  <si>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</si>
  <si>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</si>
  <si>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</si>
  <si>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</si>
  <si>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</si>
  <si>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</si>
  <si>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</si>
  <si>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</si>
  <si>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</si>
  <si>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</si>
  <si>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</si>
  <si>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</si>
  <si>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</si>
  <si>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</si>
  <si>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</si>
  <si>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</si>
  <si>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</si>
  <si>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</si>
  <si>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</si>
  <si>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</si>
  <si>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</si>
  <si>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</si>
  <si>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</si>
  <si>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</si>
  <si>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</si>
  <si>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</si>
  <si>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</si>
  <si>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</si>
  <si>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</si>
  <si>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</si>
  <si>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</si>
  <si>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</si>
  <si>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</si>
  <si>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</si>
  <si>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</si>
  <si>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</si>
  <si>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</si>
  <si>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</si>
  <si>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</si>
  <si>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</si>
  <si>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</si>
  <si>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</si>
  <si>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</si>
  <si>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</si>
  <si>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</si>
  <si>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</si>
  <si>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</si>
  <si>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</si>
  <si>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</si>
  <si>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</si>
  <si>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</si>
  <si>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</si>
  <si>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</si>
  <si>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</si>
  <si>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</si>
  <si>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</si>
  <si>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</si>
  <si>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</si>
  <si>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</si>
  <si>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</si>
  <si>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</si>
  <si>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</si>
  <si>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</si>
  <si>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</si>
  <si>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</si>
  <si>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</si>
  <si>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</si>
  <si>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</si>
  <si>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</si>
  <si>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</si>
  <si>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</si>
  <si>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</si>
  <si>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</si>
  <si>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</si>
  <si>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</si>
  <si>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</si>
  <si>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</si>
  <si>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</si>
  <si>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</si>
  <si>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</si>
  <si>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</si>
  <si>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</si>
  <si>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</si>
  <si>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</si>
  <si>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</si>
  <si>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</si>
  <si>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</si>
  <si>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</si>
  <si>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</si>
  <si>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</si>
  <si>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</si>
  <si>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</si>
  <si>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</si>
  <si>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</si>
  <si>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</si>
  <si>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</si>
  <si>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</si>
  <si>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</si>
  <si>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</si>
  <si>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</si>
  <si>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</si>
  <si>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</si>
  <si>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</si>
  <si>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</si>
  <si>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</si>
  <si>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</si>
  <si>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</si>
  <si>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</si>
  <si>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</si>
  <si>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</si>
  <si>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</si>
  <si>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</si>
  <si>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</si>
  <si>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</si>
  <si>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</si>
  <si>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</si>
  <si>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</si>
  <si>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</si>
  <si>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</si>
  <si>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</si>
  <si>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</si>
  <si>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</si>
  <si>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</si>
  <si>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</si>
  <si>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</si>
  <si>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</si>
  <si>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</si>
  <si>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</si>
  <si>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</si>
  <si>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</si>
  <si>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</si>
  <si>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</si>
  <si>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</si>
  <si>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</si>
  <si>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</si>
  <si>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</si>
  <si>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</si>
  <si>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</si>
  <si>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</si>
  <si>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</si>
  <si>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</si>
  <si>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</si>
  <si>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</si>
  <si>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</si>
  <si>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</si>
  <si>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</si>
  <si>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</si>
  <si>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</si>
  <si>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</si>
  <si>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</si>
  <si>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</si>
  <si>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</si>
  <si>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</si>
  <si>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</si>
  <si>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</si>
  <si>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</si>
  <si>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</si>
  <si>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</si>
  <si>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</si>
  <si>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</si>
  <si>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</si>
  <si>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</si>
  <si>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</si>
  <si>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</si>
  <si>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</si>
  <si>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</si>
  <si>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</si>
  <si>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</si>
  <si>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</si>
  <si>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</si>
  <si>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</si>
  <si>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</si>
  <si>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</si>
  <si>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</si>
  <si>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</si>
  <si>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</si>
  <si>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</si>
  <si>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</si>
  <si>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</si>
  <si>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</si>
  <si>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</si>
  <si>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</si>
  <si>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</si>
  <si>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</si>
  <si>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</si>
  <si>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</si>
  <si>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</si>
  <si>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</si>
  <si>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</si>
  <si>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</si>
  <si>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</si>
  <si>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</si>
  <si>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</si>
  <si>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</si>
  <si>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</si>
  <si>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</si>
  <si>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</si>
  <si>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</si>
  <si>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</si>
  <si>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</si>
  <si>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</si>
  <si>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</si>
  <si>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</si>
  <si>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</si>
  <si>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</si>
  <si>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</si>
  <si>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</si>
  <si>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</si>
  <si>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</si>
  <si>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</si>
  <si>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</si>
  <si>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</si>
  <si>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</si>
  <si>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</si>
  <si>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</si>
  <si>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</si>
  <si>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</si>
  <si>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</si>
  <si>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</si>
  <si>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</si>
  <si>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</si>
  <si>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</si>
  <si>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</si>
  <si>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</si>
  <si>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</si>
  <si>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</si>
  <si>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</si>
  <si>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</si>
  <si>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</si>
  <si>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</si>
  <si>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</si>
  <si>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</si>
  <si>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</si>
  <si>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</si>
  <si>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</si>
  <si>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</si>
  <si>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</si>
  <si>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</si>
  <si>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</si>
  <si>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</si>
  <si>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</si>
  <si>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</si>
  <si>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</si>
  <si>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</si>
  <si>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</si>
  <si>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</si>
  <si>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</si>
  <si>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</si>
  <si>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</si>
  <si>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</si>
  <si>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</si>
  <si>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</si>
  <si>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</si>
  <si>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</si>
  <si>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</si>
  <si>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</si>
  <si>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</si>
  <si>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</si>
  <si>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</si>
  <si>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</si>
  <si>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</si>
  <si>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</si>
  <si>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</si>
  <si>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</si>
  <si>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</si>
  <si>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</si>
  <si>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</si>
  <si>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</si>
  <si>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</si>
  <si>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</si>
  <si>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</si>
  <si>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</si>
  <si>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</si>
  <si>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</si>
  <si>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</si>
  <si>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</si>
  <si>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</si>
  <si>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</si>
  <si>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</si>
  <si>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</si>
  <si>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</si>
  <si>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</si>
  <si>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</si>
  <si>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</si>
  <si>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</si>
  <si>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</si>
  <si>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</si>
  <si>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</si>
  <si>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</si>
  <si>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</si>
  <si>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</si>
  <si>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</si>
  <si>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</si>
  <si>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</si>
  <si>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</si>
  <si>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</si>
  <si>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</si>
  <si>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</si>
  <si>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</si>
  <si>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</si>
  <si>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</si>
  <si>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</si>
  <si>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</si>
  <si>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</si>
  <si>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</si>
  <si>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</si>
  <si>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</si>
  <si>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</si>
  <si>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</si>
  <si>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</si>
  <si>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</si>
  <si>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</si>
  <si>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</si>
  <si>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</si>
  <si>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</si>
  <si>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</si>
  <si>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</si>
  <si>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</si>
  <si>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</si>
  <si>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</si>
  <si>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</si>
  <si>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</si>
  <si>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</si>
  <si>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</si>
  <si>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</si>
  <si>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</si>
  <si>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</si>
  <si>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</si>
  <si>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</si>
  <si>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</si>
  <si>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</si>
  <si>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</si>
  <si>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</si>
  <si>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</si>
  <si>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</si>
  <si>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</si>
  <si>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</si>
  <si>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</si>
  <si>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</si>
  <si>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</si>
  <si>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</si>
  <si>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</si>
  <si>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</si>
  <si>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</si>
  <si>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</si>
  <si>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</si>
  <si>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</si>
  <si>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</si>
  <si>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</si>
  <si>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</si>
  <si>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</si>
  <si>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</si>
  <si>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</si>
  <si>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</si>
  <si>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</si>
  <si>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</si>
  <si>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</si>
  <si>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</si>
  <si>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</si>
  <si>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</si>
  <si>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</si>
  <si>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</si>
  <si>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</si>
  <si>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</si>
  <si>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</si>
  <si>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</si>
  <si>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</si>
  <si>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</si>
  <si>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</si>
  <si>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</si>
  <si>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</si>
  <si>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</si>
  <si>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</si>
  <si>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</si>
  <si>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</si>
  <si>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</si>
  <si>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</si>
  <si>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</si>
  <si>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</si>
  <si>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</si>
  <si>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</si>
  <si>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</si>
  <si>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</si>
  <si>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</si>
  <si>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</si>
  <si>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</si>
  <si>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</si>
  <si>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</si>
  <si>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</si>
  <si>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</si>
  <si>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</si>
  <si>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</si>
  <si>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</si>
  <si>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</si>
  <si>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</si>
  <si>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</si>
  <si>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</si>
  <si>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</si>
  <si>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</si>
  <si>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</si>
  <si>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</si>
  <si>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</si>
  <si>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</si>
  <si>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</si>
  <si>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</si>
  <si>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</si>
  <si>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</si>
  <si>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</si>
  <si>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</si>
  <si>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</si>
  <si>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</si>
  <si>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</si>
  <si>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</si>
  <si>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</si>
  <si>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</si>
  <si>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</si>
  <si>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</si>
  <si>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</si>
  <si>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</si>
  <si>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</si>
  <si>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</si>
  <si>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</si>
  <si>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</si>
  <si>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</si>
  <si>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</si>
  <si>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</si>
  <si>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</si>
  <si>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</si>
  <si>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</si>
  <si>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</si>
  <si>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</si>
  <si>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</si>
  <si>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</si>
  <si>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</si>
  <si>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</si>
  <si>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</si>
  <si>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</si>
  <si>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</si>
  <si>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</si>
  <si>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</si>
  <si>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</si>
  <si>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</si>
  <si>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</si>
  <si>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</si>
  <si>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</si>
  <si>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</si>
  <si>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</si>
  <si>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</si>
  <si>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</si>
  <si>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</si>
  <si>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</si>
  <si>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</si>
  <si>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</si>
  <si>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</si>
  <si>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</si>
  <si>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</si>
  <si>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</si>
  <si>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</si>
  <si>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</si>
  <si>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</si>
  <si>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</si>
  <si>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</si>
  <si>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</si>
  <si>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</si>
  <si>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</si>
  <si>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</si>
  <si>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</si>
  <si>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</si>
  <si>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</si>
  <si>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</si>
  <si>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</si>
  <si>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</si>
  <si>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</si>
  <si>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</si>
  <si>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</si>
  <si>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</si>
  <si>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</si>
  <si>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</si>
  <si>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</si>
  <si>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</si>
  <si>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</si>
  <si>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</si>
  <si>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</si>
  <si>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</si>
  <si>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</si>
  <si>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</si>
  <si>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</si>
  <si>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</si>
  <si>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</si>
  <si>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</si>
  <si>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</si>
  <si>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</si>
  <si>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</si>
  <si>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</si>
  <si>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</si>
  <si>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</si>
  <si>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</si>
  <si>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</si>
  <si>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</si>
  <si>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</si>
  <si>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</si>
  <si>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</si>
  <si>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</si>
  <si>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</si>
  <si>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</si>
  <si>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</si>
  <si>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</si>
  <si>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</si>
  <si>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</si>
  <si>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</si>
  <si>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</si>
  <si>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</si>
  <si>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</si>
  <si>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</si>
  <si>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</si>
  <si>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</si>
  <si>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</si>
  <si>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</si>
  <si>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</si>
  <si>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</si>
  <si>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</si>
  <si>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</si>
  <si>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</si>
  <si>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</si>
  <si>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</si>
  <si>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</si>
  <si>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</si>
  <si>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</si>
  <si>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</si>
  <si>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</si>
  <si>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</si>
  <si>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</si>
  <si>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</si>
  <si>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</si>
  <si>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</si>
  <si>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</si>
  <si>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</si>
  <si>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</si>
  <si>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</si>
  <si>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</si>
  <si>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</si>
  <si>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</si>
  <si>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</si>
  <si>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</si>
  <si>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</si>
  <si>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</si>
  <si>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</si>
  <si>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</si>
  <si>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</si>
  <si>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</si>
  <si>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</si>
  <si>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</si>
  <si>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</si>
  <si>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</si>
  <si>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</si>
  <si>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</si>
  <si>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</si>
  <si>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</si>
  <si>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</si>
  <si>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</si>
  <si>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</si>
  <si>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</si>
  <si>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</si>
  <si>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</si>
  <si>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</si>
  <si>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</si>
  <si>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</si>
  <si>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</si>
  <si>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</si>
  <si>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</si>
  <si>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</si>
  <si>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</si>
  <si>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</si>
  <si>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</si>
  <si>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</si>
  <si>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</si>
  <si>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</si>
  <si>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</si>
  <si>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</si>
  <si>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</si>
  <si>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</si>
  <si>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</si>
  <si>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</si>
  <si>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</si>
  <si>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</si>
  <si>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</si>
  <si>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</si>
  <si>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</si>
  <si>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</si>
  <si>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</si>
  <si>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</si>
  <si>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</si>
  <si>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</si>
  <si>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</si>
  <si>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</si>
  <si>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</si>
  <si>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</si>
  <si>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</si>
  <si>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</si>
  <si>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</si>
  <si>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</si>
  <si>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</si>
  <si>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</si>
  <si>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</si>
  <si>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</si>
  <si>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</si>
  <si>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</si>
  <si>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</si>
  <si>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</si>
  <si>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</si>
  <si>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</si>
  <si>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</si>
  <si>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</si>
  <si>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</si>
  <si>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</si>
  <si>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</si>
  <si>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</si>
  <si>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</si>
  <si>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</si>
  <si>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</si>
  <si>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</si>
  <si>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</si>
  <si>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</si>
  <si>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</si>
  <si>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</si>
  <si>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</si>
  <si>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</si>
  <si>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</si>
  <si>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</si>
  <si>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</si>
  <si>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</si>
  <si>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</si>
  <si>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</si>
  <si>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</si>
  <si>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</si>
  <si>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</si>
  <si>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</si>
  <si>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</si>
  <si>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</si>
  <si>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</si>
  <si>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</si>
  <si>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</si>
  <si>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</si>
  <si>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</si>
  <si>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</si>
  <si>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</si>
  <si>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</si>
  <si>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</si>
  <si>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</si>
  <si>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</si>
  <si>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</si>
  <si>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</si>
  <si>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</si>
  <si>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</si>
  <si>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</si>
  <si>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</si>
  <si>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</si>
  <si>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</si>
  <si>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</si>
  <si>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</si>
  <si>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</si>
  <si>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</si>
  <si>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</si>
  <si>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</si>
  <si>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</si>
  <si>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</si>
  <si>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</si>
  <si>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</si>
  <si>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</si>
  <si>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</si>
  <si>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</si>
  <si>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</si>
  <si>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</si>
  <si>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</si>
  <si>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</si>
  <si>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</si>
  <si>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</si>
  <si>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</si>
  <si>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</si>
  <si>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</si>
  <si>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</si>
  <si>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</si>
  <si>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</si>
  <si>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</si>
  <si>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</si>
  <si>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</si>
  <si>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</si>
  <si>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</si>
  <si>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</si>
  <si>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</si>
  <si>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</si>
  <si>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</si>
  <si>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</si>
  <si>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</si>
  <si>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</si>
  <si>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</si>
  <si>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</si>
  <si>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</si>
  <si>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</si>
  <si>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</si>
  <si>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</si>
  <si>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</si>
  <si>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</si>
  <si>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</si>
  <si>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</si>
  <si>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</si>
  <si>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</si>
  <si>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</si>
  <si>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</si>
  <si>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</si>
  <si>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</si>
  <si>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</si>
  <si>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</si>
  <si>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</si>
  <si>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</si>
  <si>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</si>
  <si>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</si>
  <si>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</si>
  <si>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</si>
  <si>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</si>
  <si>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</si>
  <si>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</si>
  <si>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</si>
  <si>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</si>
  <si>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</si>
  <si>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</si>
  <si>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</si>
  <si>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</si>
  <si>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</si>
  <si>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</si>
  <si>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</si>
  <si>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</si>
  <si>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</si>
  <si>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</si>
  <si>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</si>
  <si>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</si>
  <si>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</si>
  <si>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</si>
  <si>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</si>
  <si>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</si>
  <si>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</si>
  <si>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</si>
  <si>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</si>
  <si>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</si>
  <si>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</si>
  <si>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</si>
  <si>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</si>
  <si>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</si>
  <si>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</si>
  <si>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</si>
  <si>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</si>
  <si>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</si>
  <si>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</si>
  <si>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</si>
  <si>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</si>
  <si>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</si>
  <si>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</si>
  <si>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</si>
  <si>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</si>
  <si>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</si>
  <si>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</si>
  <si>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</si>
  <si>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</si>
  <si>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</si>
  <si>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</si>
  <si>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</si>
  <si>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</si>
  <si>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</si>
  <si>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</si>
  <si>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</si>
  <si>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</si>
  <si>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</si>
  <si>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</si>
  <si>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</si>
  <si>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</si>
  <si>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</si>
  <si>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</si>
  <si>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</si>
  <si>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</si>
  <si>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</si>
  <si>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</si>
  <si>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</si>
  <si>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</si>
  <si>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</si>
  <si>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</si>
  <si>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</si>
  <si>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</si>
  <si>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</si>
  <si>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</si>
  <si>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</si>
  <si>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</si>
  <si>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</si>
  <si>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</si>
  <si>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</si>
  <si>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</si>
  <si>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</si>
  <si>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</si>
  <si>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</si>
  <si>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</si>
  <si>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</si>
  <si>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</si>
  <si>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</si>
  <si>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</si>
  <si>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</si>
  <si>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</si>
  <si>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</si>
  <si>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</si>
  <si>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</si>
  <si>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</si>
  <si>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</si>
  <si>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</si>
  <si>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</si>
  <si>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</si>
  <si>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</si>
  <si>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</si>
  <si>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</si>
  <si>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</si>
  <si>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</si>
  <si>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</si>
  <si>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</si>
  <si>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</si>
  <si>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</si>
  <si>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</si>
  <si>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</si>
  <si>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</si>
  <si>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</si>
  <si>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</si>
  <si>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</si>
  <si>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</si>
  <si>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</si>
  <si>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</si>
  <si>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</si>
  <si>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</si>
  <si>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</si>
  <si>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</si>
  <si>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</si>
  <si>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</si>
  <si>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</si>
  <si>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</si>
  <si>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</si>
  <si>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</si>
  <si>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</si>
  <si>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</si>
  <si>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</si>
  <si>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</si>
  <si>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</si>
  <si>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</si>
  <si>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</si>
  <si>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</si>
  <si>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</si>
  <si>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</si>
  <si>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</si>
  <si>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</si>
  <si>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</si>
  <si>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</si>
  <si>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</si>
  <si>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</si>
  <si>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</si>
  <si>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</si>
  <si>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</si>
  <si>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</si>
  <si>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</si>
  <si>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</si>
  <si>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</si>
  <si>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</si>
  <si>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</si>
  <si>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</si>
  <si>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</si>
  <si>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</si>
  <si>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</si>
  <si>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</si>
  <si>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</si>
  <si>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</si>
  <si>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</si>
  <si>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</si>
  <si>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</si>
  <si>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</si>
  <si>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</si>
  <si>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</si>
  <si>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</si>
  <si>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</si>
  <si>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</si>
  <si>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</si>
  <si>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</si>
  <si>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</si>
  <si>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</si>
  <si>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</si>
  <si>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</si>
  <si>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</si>
  <si>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</si>
  <si>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</si>
  <si>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</si>
  <si>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</si>
  <si>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</si>
  <si>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</si>
  <si>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</si>
  <si>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</si>
  <si>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</si>
  <si>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</si>
  <si>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</si>
  <si>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</si>
  <si>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</si>
  <si>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</si>
  <si>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</si>
  <si>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</si>
  <si>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</si>
  <si>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</si>
  <si>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</si>
  <si>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</si>
  <si>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</si>
  <si>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</si>
  <si>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</si>
  <si>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</si>
  <si>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</si>
  <si>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</si>
  <si>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</si>
  <si>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</si>
  <si>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</si>
  <si>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</si>
  <si>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</si>
  <si>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</si>
  <si>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</si>
  <si>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</si>
  <si>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</si>
  <si>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</si>
  <si>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</si>
  <si>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</si>
  <si>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</si>
  <si>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</si>
  <si>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</si>
  <si>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</si>
  <si>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</si>
  <si>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</si>
  <si>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</si>
  <si>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</si>
  <si>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</si>
  <si>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</si>
  <si>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</si>
  <si>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</si>
  <si>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</si>
  <si>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</si>
  <si>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</si>
  <si>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</si>
  <si>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</si>
  <si>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</si>
  <si>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</si>
  <si>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</si>
  <si>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</si>
  <si>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</si>
  <si>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</si>
  <si>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</si>
  <si>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</si>
  <si>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</si>
  <si>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</si>
  <si>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</si>
  <si>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</si>
  <si>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</si>
  <si>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</si>
  <si>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</si>
  <si>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</si>
  <si>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</si>
  <si>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</si>
  <si>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</si>
  <si>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</si>
  <si>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</si>
  <si>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</si>
  <si>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</si>
  <si>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</si>
  <si>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</si>
  <si>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</si>
  <si>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</si>
  <si>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</si>
  <si>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</si>
  <si>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</si>
  <si>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</si>
  <si>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</si>
  <si>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</si>
  <si>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</si>
  <si>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</si>
  <si>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</si>
  <si>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</si>
  <si>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</si>
  <si>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</si>
  <si>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</si>
  <si>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</si>
  <si>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</si>
  <si>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</si>
  <si>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</si>
  <si>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</si>
  <si>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</si>
  <si>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</si>
  <si>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</si>
  <si>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</si>
  <si>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</si>
  <si>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</si>
  <si>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</si>
  <si>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</si>
  <si>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</si>
  <si>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</si>
  <si>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</si>
  <si>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</si>
  <si>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</si>
  <si>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</si>
  <si>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</si>
  <si>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</si>
  <si>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</si>
  <si>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</si>
  <si>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</si>
  <si>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</si>
  <si>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</si>
  <si>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</si>
  <si>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</si>
  <si>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</si>
  <si>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</si>
  <si>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</si>
  <si>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</si>
  <si>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</si>
  <si>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</si>
  <si>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</si>
  <si>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</si>
  <si>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</si>
  <si>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</si>
  <si>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</si>
  <si>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</si>
  <si>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</si>
  <si>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</si>
  <si>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</si>
  <si>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</si>
  <si>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</si>
  <si>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</si>
  <si>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</si>
  <si>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</si>
  <si>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</si>
  <si>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</si>
  <si>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</si>
  <si>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</si>
  <si>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</si>
  <si>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</si>
  <si>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</si>
  <si>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</si>
  <si>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</si>
  <si>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</si>
  <si>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</si>
  <si>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</si>
  <si>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</si>
  <si>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</si>
  <si>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</si>
  <si>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</si>
  <si>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</si>
  <si>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</si>
  <si>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</si>
  <si>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</si>
  <si>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</si>
  <si>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</si>
  <si>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</si>
  <si>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</si>
  <si>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</si>
  <si>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</si>
  <si>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</si>
  <si>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</si>
  <si>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</si>
  <si>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</si>
  <si>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</si>
  <si>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</si>
  <si>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</si>
  <si>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</si>
  <si>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</si>
  <si>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</si>
  <si>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</si>
  <si>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</si>
  <si>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</si>
  <si>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</si>
  <si>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</si>
  <si>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</si>
  <si>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</si>
  <si>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</si>
  <si>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</si>
  <si>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</si>
  <si>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</si>
  <si>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</si>
  <si>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</si>
  <si>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</si>
  <si>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</si>
  <si>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</si>
  <si>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</si>
  <si>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</si>
  <si>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</si>
  <si>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</si>
  <si>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</si>
  <si>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</si>
  <si>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</si>
  <si>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</si>
  <si>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</si>
  <si>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</si>
  <si>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</si>
  <si>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</si>
  <si>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</si>
  <si>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</si>
  <si>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</si>
  <si>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</si>
  <si>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</si>
  <si>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</si>
  <si>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</si>
  <si>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</si>
  <si>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</si>
  <si>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</si>
  <si>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</si>
  <si>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</si>
  <si>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</si>
  <si>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</si>
  <si>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</si>
  <si>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</si>
  <si>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</si>
  <si>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</si>
  <si>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</si>
  <si>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</si>
  <si>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</si>
  <si>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</si>
  <si>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</si>
  <si>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</si>
  <si>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</si>
  <si>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</si>
  <si>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</si>
  <si>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</si>
  <si>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</si>
  <si>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</si>
  <si>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</si>
  <si>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</si>
  <si>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</si>
  <si>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</si>
  <si>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</si>
  <si>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</si>
  <si>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</si>
  <si>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</si>
  <si>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</si>
  <si>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</si>
  <si>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</si>
  <si>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</si>
  <si>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</si>
  <si>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</si>
  <si>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</si>
  <si>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</si>
  <si>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</si>
  <si>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</si>
  <si>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</si>
  <si>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</si>
  <si>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</si>
  <si>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</si>
  <si>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</si>
  <si>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</si>
  <si>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</si>
  <si>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</si>
  <si>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</si>
  <si>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</si>
  <si>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</si>
  <si>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</si>
  <si>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</si>
  <si>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</si>
  <si>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</si>
  <si>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</si>
  <si>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</si>
  <si>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</si>
  <si>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</si>
  <si>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</si>
  <si>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</si>
  <si>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</si>
  <si>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</si>
  <si>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</si>
  <si>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</si>
  <si>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</si>
  <si>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</si>
  <si>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</si>
  <si>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</si>
  <si>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</si>
  <si>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</si>
  <si>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</si>
  <si>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</si>
  <si>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</si>
  <si>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</si>
  <si>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</si>
  <si>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</si>
  <si>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</si>
  <si>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</si>
  <si>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</si>
  <si>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</si>
  <si>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</si>
  <si>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</si>
  <si>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</si>
  <si>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</si>
  <si>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</si>
  <si>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</si>
  <si>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</si>
  <si>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</si>
  <si>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</si>
  <si>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</si>
  <si>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</si>
  <si>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</si>
  <si>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</si>
  <si>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</si>
  <si>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</si>
  <si>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</si>
  <si>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</si>
  <si>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</si>
  <si>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</si>
  <si>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</si>
  <si>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</si>
  <si>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</si>
  <si>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</si>
  <si>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</si>
  <si>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</si>
  <si>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</si>
  <si>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</si>
  <si>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</si>
  <si>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</si>
  <si>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</si>
  <si>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</si>
  <si>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</si>
  <si>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</si>
  <si>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</si>
  <si>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</si>
  <si>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</si>
  <si>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</si>
  <si>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</si>
  <si>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</si>
  <si>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</si>
  <si>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</si>
  <si>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</si>
  <si>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</si>
  <si>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</si>
  <si>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</si>
  <si>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</si>
  <si>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</si>
  <si>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</si>
  <si>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</si>
  <si>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</si>
  <si>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</si>
  <si>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</si>
  <si>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</si>
  <si>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</si>
  <si>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</si>
  <si>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</si>
  <si>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</si>
  <si>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</si>
  <si>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</si>
  <si>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</si>
  <si>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</si>
  <si>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</si>
  <si>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</si>
  <si>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</si>
  <si>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</si>
  <si>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</si>
  <si>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</si>
  <si>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</si>
  <si>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</si>
  <si>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</si>
  <si>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</si>
  <si>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</si>
  <si>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</si>
  <si>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</si>
  <si>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</si>
  <si>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</si>
  <si>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</si>
  <si>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</si>
  <si>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</si>
  <si>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</si>
  <si>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</si>
  <si>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</si>
  <si>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</si>
  <si>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</si>
  <si>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</si>
  <si>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</si>
  <si>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</si>
  <si>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</si>
  <si>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</si>
  <si>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</si>
  <si>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</si>
  <si>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</si>
  <si>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</si>
  <si>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</si>
  <si>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</si>
  <si>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</si>
  <si>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</si>
  <si>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</si>
  <si>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</si>
  <si>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</si>
  <si>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</si>
  <si>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</si>
  <si>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</si>
  <si>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</si>
  <si>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</si>
  <si>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</si>
  <si>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</si>
  <si>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</si>
  <si>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</si>
  <si>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</si>
  <si>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</si>
  <si>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</si>
  <si>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</si>
  <si>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</si>
  <si>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</si>
  <si>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</si>
  <si>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</si>
  <si>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</si>
  <si>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</si>
  <si>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</si>
  <si>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</si>
  <si>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</si>
  <si>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</si>
  <si>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</si>
  <si>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</si>
  <si>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</si>
  <si>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</si>
  <si>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</si>
  <si>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</si>
  <si>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</si>
  <si>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</si>
  <si>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</si>
  <si>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</si>
  <si>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</si>
  <si>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</si>
  <si>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</si>
  <si>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</si>
  <si>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</si>
  <si>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</si>
  <si>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</si>
  <si>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</si>
  <si>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</si>
  <si>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</si>
  <si>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</si>
  <si>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</si>
  <si>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</si>
  <si>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</si>
  <si>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</si>
  <si>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</si>
  <si>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</si>
  <si>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</si>
  <si>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</si>
  <si>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</si>
  <si>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</si>
  <si>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</si>
  <si>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</si>
  <si>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</si>
  <si>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</si>
  <si>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</si>
  <si>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</si>
  <si>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</si>
  <si>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</si>
  <si>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</si>
  <si>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</si>
  <si>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</si>
  <si>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</si>
  <si>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</si>
  <si>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</si>
  <si>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</si>
  <si>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</si>
  <si>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</si>
  <si>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</si>
  <si>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</si>
  <si>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</si>
  <si>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</si>
  <si>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</si>
  <si>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</si>
  <si>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</si>
  <si>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</si>
  <si>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</si>
  <si>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</si>
  <si>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</si>
  <si>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</si>
  <si>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</si>
  <si>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</si>
  <si>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</si>
  <si>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</si>
  <si>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</si>
  <si>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</si>
  <si>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</si>
  <si>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</si>
  <si>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</si>
  <si>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</si>
  <si>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</si>
  <si>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</si>
  <si>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</si>
  <si>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</si>
  <si>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</si>
  <si>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</si>
  <si>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</si>
  <si>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</si>
  <si>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</si>
  <si>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</si>
  <si>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</si>
  <si>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</si>
  <si>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</si>
  <si>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</si>
  <si>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</si>
  <si>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</si>
  <si>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</si>
  <si>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</si>
  <si>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</si>
  <si>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</si>
  <si>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</si>
  <si>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</si>
  <si>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</si>
  <si>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</si>
  <si>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</si>
  <si>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</si>
  <si>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</si>
  <si>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</si>
  <si>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</si>
  <si>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</si>
  <si>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</si>
  <si>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</si>
  <si>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</si>
  <si>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</si>
  <si>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</si>
  <si>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</si>
  <si>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</si>
  <si>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</si>
  <si>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</si>
  <si>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</si>
  <si>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</si>
  <si>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</si>
  <si>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</si>
  <si>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</si>
  <si>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</si>
  <si>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</si>
  <si>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</si>
  <si>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</si>
  <si>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</si>
  <si>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</si>
  <si>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</si>
  <si>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</si>
  <si>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</si>
  <si>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</si>
  <si>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</si>
  <si>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</si>
  <si>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</si>
  <si>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</si>
  <si>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</si>
  <si>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</si>
  <si>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</si>
  <si>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</si>
  <si>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</si>
  <si>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</si>
  <si>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</si>
  <si>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</si>
  <si>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</si>
  <si>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</si>
  <si>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</si>
  <si>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</si>
  <si>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</si>
  <si>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</si>
  <si>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</si>
  <si>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</si>
  <si>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</si>
  <si>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</si>
  <si>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</si>
  <si>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</si>
  <si>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</si>
  <si>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</si>
  <si>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</si>
  <si>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</si>
  <si>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</si>
  <si>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</si>
  <si>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</si>
  <si>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</si>
  <si>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</si>
  <si>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</si>
  <si>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</si>
  <si>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</si>
  <si>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</si>
  <si>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</si>
  <si>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</si>
  <si>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</si>
  <si>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</si>
  <si>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</si>
  <si>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</si>
  <si>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</si>
  <si>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</si>
  <si>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</si>
  <si>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</si>
  <si>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</si>
  <si>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</si>
  <si>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</si>
  <si>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</si>
  <si>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</si>
  <si>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</si>
  <si>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</si>
  <si>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</si>
  <si>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</si>
  <si>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</si>
  <si>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</si>
  <si>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</si>
  <si>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</si>
  <si>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</si>
  <si>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</si>
  <si>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</si>
  <si>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</si>
  <si>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</si>
  <si>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</si>
  <si>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</si>
  <si>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</si>
  <si>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</si>
  <si>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</si>
  <si>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</si>
  <si>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</si>
  <si>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</si>
  <si>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</si>
  <si>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</si>
  <si>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</si>
  <si>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</si>
  <si>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</si>
  <si>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</si>
  <si>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</si>
  <si>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</si>
  <si>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</si>
  <si>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</si>
  <si>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</si>
  <si>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</si>
  <si>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</si>
  <si>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</si>
  <si>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</si>
  <si>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</si>
  <si>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</si>
  <si>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</si>
  <si>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</si>
  <si>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</si>
  <si>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</si>
  <si>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</si>
  <si>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</si>
  <si>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</si>
  <si>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</si>
  <si>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</si>
  <si>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</si>
  <si>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</si>
  <si>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</si>
  <si>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</si>
  <si>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</si>
  <si>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</si>
  <si>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</si>
  <si>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</si>
  <si>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</si>
  <si>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</si>
  <si>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</si>
  <si>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</si>
  <si>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</si>
  <si>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</si>
  <si>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</si>
  <si>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</si>
  <si>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</si>
  <si>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</si>
  <si>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</si>
  <si>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</si>
  <si>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</si>
  <si>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</si>
  <si>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</si>
  <si>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</si>
  <si>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</si>
  <si>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</si>
  <si>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</si>
  <si>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</si>
  <si>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</si>
  <si>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</si>
  <si>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</si>
  <si>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</si>
  <si>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</si>
  <si>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</si>
  <si>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</si>
  <si>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</si>
  <si>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</si>
  <si>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</si>
  <si>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</si>
  <si>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</si>
  <si>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</si>
  <si>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</si>
  <si>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</si>
  <si>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</si>
  <si>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</si>
  <si>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</si>
  <si>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</si>
  <si>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</si>
  <si>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</si>
  <si>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</si>
  <si>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</si>
  <si>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</si>
  <si>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</si>
  <si>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</si>
  <si>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</si>
  <si>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</si>
  <si>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</si>
  <si>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</si>
  <si>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</si>
  <si>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</si>
  <si>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</si>
  <si>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</si>
  <si>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</si>
  <si>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</si>
  <si>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</si>
  <si>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</si>
  <si>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</si>
  <si>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</si>
  <si>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</si>
  <si>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</si>
  <si>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</si>
  <si>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</si>
  <si>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</si>
  <si>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</si>
  <si>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</si>
  <si>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</si>
  <si>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</si>
  <si>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</si>
  <si>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</si>
  <si>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</si>
  <si>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</si>
  <si>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</si>
  <si>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</si>
  <si>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</si>
  <si>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</si>
  <si>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</si>
  <si>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</si>
  <si>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</si>
  <si>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</si>
  <si>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</si>
  <si>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</si>
  <si>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</si>
  <si>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</si>
  <si>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</si>
  <si>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</si>
  <si>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</si>
  <si>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</si>
  <si>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</si>
  <si>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</si>
  <si>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</si>
  <si>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</si>
  <si>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</si>
  <si>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</si>
  <si>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</si>
  <si>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</si>
  <si>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</si>
  <si>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</si>
  <si>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</si>
  <si>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</si>
  <si>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</si>
  <si>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</si>
  <si>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</si>
  <si>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</si>
  <si>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</si>
  <si>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</si>
  <si>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</si>
  <si>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</si>
  <si>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</si>
  <si>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</si>
  <si>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</si>
  <si>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</si>
  <si>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</si>
  <si>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</si>
  <si>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</si>
  <si>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</si>
  <si>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</si>
  <si>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</si>
  <si>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</si>
  <si>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</si>
  <si>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</si>
  <si>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</si>
  <si>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</si>
  <si>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</si>
  <si>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</si>
  <si>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</si>
  <si>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</si>
  <si>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</si>
  <si>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</si>
  <si>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</si>
  <si>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</si>
  <si>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</si>
  <si>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</si>
  <si>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</si>
  <si>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</si>
  <si>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</si>
  <si>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</si>
  <si>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</si>
  <si>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</si>
  <si>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</si>
  <si>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</si>
  <si>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</si>
  <si>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</si>
  <si>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</si>
  <si>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</si>
  <si>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</si>
  <si>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</si>
  <si>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</si>
  <si>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</si>
  <si>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</si>
  <si>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</si>
  <si>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</si>
  <si>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</si>
  <si>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</si>
  <si>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</si>
  <si>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</si>
  <si>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</si>
  <si>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</si>
  <si>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</si>
  <si>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</si>
  <si>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</si>
  <si>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</si>
  <si>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</si>
  <si>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</si>
  <si>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</si>
  <si>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</si>
  <si>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</si>
  <si>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</si>
  <si>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</si>
  <si>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</si>
  <si>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</si>
  <si>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</si>
  <si>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</si>
  <si>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</si>
  <si>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</si>
  <si>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</si>
  <si>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</si>
  <si>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</si>
  <si>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</si>
  <si>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</si>
  <si>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</si>
  <si>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</si>
  <si>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</si>
  <si>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</si>
  <si>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</si>
  <si>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</si>
  <si>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</si>
  <si>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</si>
  <si>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</si>
  <si>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</si>
  <si>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</si>
  <si>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</si>
  <si>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</si>
  <si>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</si>
  <si>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</si>
  <si>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</si>
  <si>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</si>
  <si>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</si>
  <si>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</si>
  <si>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</si>
  <si>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</si>
  <si>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</si>
  <si>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</si>
  <si>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</si>
  <si>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</si>
  <si>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</si>
  <si>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</si>
  <si>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</si>
  <si>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</si>
  <si>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</si>
  <si>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</si>
  <si>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</si>
  <si>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</si>
  <si>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</si>
  <si>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</si>
  <si>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</si>
  <si>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</si>
  <si>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</si>
  <si>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</si>
  <si>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</si>
  <si>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</si>
  <si>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</si>
  <si>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</si>
  <si>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</si>
  <si>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</si>
  <si>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</si>
  <si>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</si>
  <si>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</si>
  <si>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</si>
  <si>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</si>
  <si>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</si>
  <si>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</si>
  <si>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</si>
  <si>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</si>
  <si>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</si>
  <si>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</si>
  <si>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</si>
  <si>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</si>
  <si>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</si>
  <si>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</si>
  <si>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</si>
  <si>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</si>
  <si>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</si>
  <si>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</si>
  <si>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</si>
  <si>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</si>
  <si>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</si>
  <si>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</si>
  <si>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</si>
  <si>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</si>
  <si>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</si>
  <si>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</si>
  <si>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</si>
  <si>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</si>
  <si>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</si>
  <si>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</si>
  <si>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</si>
  <si>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</si>
  <si>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</si>
  <si>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</si>
  <si>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</si>
  <si>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</si>
  <si>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</si>
  <si>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</si>
  <si>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</si>
  <si>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</si>
  <si>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</si>
  <si>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</si>
  <si>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</si>
  <si>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</si>
  <si>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</si>
  <si>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</si>
  <si>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</si>
  <si>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</si>
  <si>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</si>
  <si>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</si>
  <si>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</si>
  <si>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</si>
  <si>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</si>
  <si>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</si>
  <si>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</si>
  <si>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</si>
  <si>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</si>
  <si>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</si>
  <si>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</si>
  <si>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</si>
  <si>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</si>
  <si>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</si>
  <si>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</si>
  <si>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</si>
  <si>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</si>
  <si>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</si>
  <si>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</si>
  <si>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</si>
  <si>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</si>
  <si>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</si>
  <si>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</si>
  <si>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</si>
  <si>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</si>
  <si>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</si>
  <si>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</si>
  <si>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</si>
  <si>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</si>
  <si>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</si>
  <si>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</si>
  <si>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</si>
  <si>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</si>
  <si>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</si>
  <si>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</si>
  <si>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</si>
  <si>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</si>
  <si>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</si>
  <si>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</si>
  <si>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</si>
  <si>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</si>
  <si>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</si>
  <si>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</si>
  <si>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</si>
  <si>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</si>
  <si>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</si>
  <si>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</si>
  <si>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</si>
  <si>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</si>
  <si>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</si>
  <si>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</si>
  <si>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</si>
  <si>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</si>
  <si>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</si>
  <si>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</si>
  <si>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</si>
  <si>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</si>
  <si>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</si>
  <si>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</si>
  <si>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</si>
  <si>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</si>
  <si>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</si>
  <si>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</si>
  <si>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</si>
  <si>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</si>
  <si>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</si>
  <si>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</si>
  <si>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</si>
  <si>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</si>
  <si>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</si>
  <si>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</si>
  <si>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</si>
  <si>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</si>
  <si>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</si>
  <si>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</si>
  <si>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</si>
  <si>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</si>
  <si>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</si>
  <si>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</si>
  <si>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</si>
  <si>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</si>
  <si>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</si>
  <si>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</si>
  <si>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</si>
  <si>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</si>
  <si>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</si>
  <si>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</si>
  <si>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</si>
  <si>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</si>
  <si>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</si>
  <si>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</si>
  <si>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</si>
  <si>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</si>
  <si>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</si>
  <si>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</si>
  <si>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</si>
  <si>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</si>
  <si>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</si>
  <si>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</si>
  <si>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</si>
  <si>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</si>
  <si>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</si>
  <si>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</si>
  <si>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</si>
  <si>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</si>
  <si>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</si>
  <si>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</si>
  <si>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</si>
  <si>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</si>
  <si>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</si>
  <si>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</si>
  <si>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</si>
  <si>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</si>
  <si>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</si>
  <si>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</si>
  <si>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</si>
  <si>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</si>
  <si>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</si>
  <si>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</si>
  <si>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</si>
  <si>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</si>
  <si>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</si>
  <si>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</si>
  <si>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</si>
  <si>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</si>
  <si>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</si>
  <si>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</si>
  <si>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</si>
  <si>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</si>
  <si>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</si>
  <si>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</si>
  <si>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</si>
  <si>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</si>
  <si>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</si>
  <si>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</si>
  <si>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</si>
  <si>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</si>
  <si>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</si>
  <si>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</si>
  <si>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</si>
  <si>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</si>
  <si>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</si>
  <si>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</si>
  <si>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</si>
  <si>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</si>
  <si>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</si>
  <si>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</si>
  <si>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</si>
  <si>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</si>
  <si>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</si>
  <si>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</si>
  <si>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</si>
  <si>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</si>
  <si>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</si>
  <si>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</si>
  <si>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</si>
  <si>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</si>
  <si>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</si>
  <si>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</si>
  <si>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</si>
  <si>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</si>
  <si>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</si>
  <si>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</si>
  <si>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</si>
  <si>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</si>
  <si>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</si>
  <si>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</si>
  <si>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</si>
  <si>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</si>
  <si>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</si>
  <si>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</si>
  <si>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</si>
  <si>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</si>
  <si>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</si>
  <si>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</si>
  <si>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</si>
  <si>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</si>
  <si>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</si>
  <si>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</si>
  <si>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</si>
  <si>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</si>
  <si>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</si>
  <si>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</si>
  <si>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</si>
  <si>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</si>
  <si>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</si>
  <si>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</si>
  <si>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</si>
  <si>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</si>
  <si>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</si>
  <si>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</si>
  <si>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</si>
  <si>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</si>
  <si>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</si>
  <si>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</si>
  <si>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</si>
  <si>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</si>
  <si>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</si>
  <si>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</si>
  <si>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</si>
  <si>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</si>
  <si>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</si>
  <si>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</si>
  <si>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</si>
  <si>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</si>
  <si>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</si>
  <si>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</si>
  <si>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</si>
  <si>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</si>
  <si>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</si>
  <si>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</si>
  <si>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</si>
  <si>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</si>
  <si>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</si>
  <si>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</si>
  <si>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</si>
  <si>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</si>
  <si>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</si>
  <si>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</si>
  <si>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</si>
  <si>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</si>
  <si>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</si>
  <si>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</si>
  <si>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</si>
  <si>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</si>
  <si>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</si>
  <si>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</si>
  <si>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</si>
  <si>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</si>
  <si>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</si>
  <si>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</si>
  <si>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</si>
  <si>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</si>
  <si>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</si>
  <si>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</si>
  <si>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</si>
  <si>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</si>
  <si>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</si>
  <si>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</si>
  <si>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</si>
  <si>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</si>
  <si>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</si>
  <si>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</si>
  <si>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</si>
  <si>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</si>
  <si>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</si>
  <si>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</si>
  <si>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</si>
  <si>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</si>
  <si>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</si>
  <si>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</si>
  <si>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</si>
  <si>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</si>
  <si>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</si>
  <si>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</si>
  <si>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</si>
  <si>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</si>
  <si>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</si>
  <si>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</si>
  <si>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</si>
  <si>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</si>
  <si>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</si>
  <si>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</si>
  <si>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</si>
  <si>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</si>
  <si>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</si>
  <si>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</si>
  <si>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</si>
  <si>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</si>
  <si>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</si>
  <si>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</si>
  <si>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</si>
  <si>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</si>
  <si>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</si>
  <si>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</si>
  <si>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</si>
  <si>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</si>
  <si>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</si>
  <si>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</si>
  <si>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</si>
  <si>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</si>
  <si>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</si>
  <si>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</si>
  <si>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</si>
  <si>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</si>
  <si>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</si>
  <si>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</si>
  <si>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</si>
  <si>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</si>
  <si>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</si>
  <si>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</si>
  <si>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</si>
  <si>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</si>
  <si>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</si>
  <si>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</si>
  <si>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</si>
  <si>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</si>
  <si>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</si>
  <si>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</si>
  <si>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</si>
  <si>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</si>
  <si>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</si>
  <si>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</si>
  <si>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</si>
  <si>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</si>
  <si>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</si>
  <si>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</si>
  <si>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</si>
  <si>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</si>
  <si>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</si>
  <si>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</si>
  <si>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</si>
  <si>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</si>
  <si>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</si>
  <si>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</si>
  <si>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</si>
  <si>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</si>
  <si>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</si>
  <si>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</si>
  <si>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</si>
  <si>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</si>
  <si>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</si>
  <si>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</si>
  <si>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</si>
  <si>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</si>
  <si>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</si>
  <si>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</si>
  <si>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</si>
  <si>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</si>
  <si>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</si>
  <si>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</si>
  <si>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</si>
  <si>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</si>
  <si>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</si>
  <si>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</si>
  <si>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</si>
  <si>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</si>
  <si>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</si>
  <si>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</si>
  <si>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</si>
  <si>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</si>
  <si>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</si>
  <si>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</si>
  <si>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</si>
  <si>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</si>
  <si>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</si>
  <si>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</si>
  <si>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</si>
  <si>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</si>
  <si>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</si>
  <si>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</si>
  <si>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</si>
  <si>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</si>
  <si>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</si>
  <si>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</si>
  <si>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</si>
  <si>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</si>
  <si>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</si>
  <si>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</si>
  <si>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</si>
  <si>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</si>
  <si>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</si>
  <si>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</si>
  <si>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</si>
  <si>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</si>
  <si>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</si>
  <si>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</si>
  <si>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</si>
  <si>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</si>
  <si>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</si>
  <si>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</si>
  <si>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</si>
  <si>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</si>
  <si>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</si>
  <si>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</si>
  <si>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</si>
  <si>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</si>
  <si>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</si>
  <si>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</si>
  <si>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</si>
  <si>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</si>
  <si>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</si>
  <si>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</si>
  <si>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</si>
  <si>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</si>
  <si>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</si>
  <si>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</si>
  <si>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</si>
  <si>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</si>
  <si>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</si>
  <si>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</si>
  <si>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</si>
  <si>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</si>
  <si>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</si>
  <si>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</si>
  <si>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</si>
  <si>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</si>
  <si>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</si>
  <si>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</si>
  <si>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</si>
  <si>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</si>
  <si>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</si>
  <si>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</si>
  <si>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</si>
  <si>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</si>
  <si>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</si>
  <si>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</si>
  <si>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</si>
  <si>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</si>
  <si>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</si>
  <si>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</si>
  <si>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</si>
  <si>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</si>
  <si>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</si>
  <si>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</si>
  <si>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</si>
  <si>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</si>
  <si>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</si>
  <si>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</si>
  <si>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</si>
  <si>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</si>
  <si>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</si>
  <si>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</si>
  <si>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</si>
  <si>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</si>
  <si>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</si>
  <si>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</si>
  <si>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</si>
  <si>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</si>
  <si>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</si>
  <si>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</si>
  <si>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</si>
  <si>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</si>
  <si>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</si>
  <si>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</si>
  <si>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</si>
  <si>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</si>
  <si>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</si>
  <si>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</si>
  <si>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</si>
  <si>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</si>
  <si>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</si>
  <si>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</si>
  <si>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</si>
  <si>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</si>
  <si>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</si>
  <si>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</si>
  <si>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</si>
  <si>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</si>
  <si>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</si>
  <si>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</si>
  <si>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</si>
  <si>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</si>
  <si>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</si>
  <si>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</si>
  <si>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</si>
  <si>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</si>
  <si>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</si>
  <si>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</si>
  <si>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</si>
  <si>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</si>
  <si>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</si>
  <si>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</si>
  <si>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</si>
  <si>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</si>
  <si>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</si>
  <si>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</si>
  <si>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</si>
  <si>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</si>
  <si>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</si>
  <si>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</si>
  <si>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</si>
  <si>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</si>
  <si>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</si>
  <si>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</si>
  <si>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</si>
  <si>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</si>
  <si>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</si>
  <si>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</si>
  <si>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</si>
  <si>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</si>
  <si>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</si>
  <si>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</si>
  <si>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</si>
  <si>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</si>
  <si>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</si>
  <si>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</si>
  <si>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</si>
  <si>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</si>
  <si>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</si>
  <si>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</si>
  <si>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</si>
  <si>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</si>
  <si>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</si>
  <si>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</si>
  <si>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</si>
  <si>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</si>
  <si>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</si>
  <si>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</si>
  <si>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</si>
  <si>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</si>
  <si>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</si>
  <si>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</si>
  <si>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</si>
  <si>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</si>
  <si>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</si>
  <si>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</si>
  <si>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</si>
  <si>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</si>
  <si>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</si>
  <si>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</si>
  <si>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</si>
  <si>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</si>
  <si>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</si>
  <si>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</si>
  <si>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</si>
  <si>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</si>
  <si>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</si>
  <si>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</si>
  <si>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</si>
  <si>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</si>
  <si>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</si>
  <si>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</si>
  <si>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</si>
  <si>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</si>
  <si>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</si>
  <si>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</si>
  <si>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</si>
  <si>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</si>
  <si>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</si>
  <si>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</si>
  <si>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</si>
  <si>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</si>
  <si>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</si>
  <si>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</si>
  <si>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</si>
  <si>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</si>
  <si>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</si>
  <si>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</si>
  <si>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</si>
  <si>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</si>
  <si>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</si>
  <si>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</si>
  <si>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</si>
  <si>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</si>
  <si>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</si>
  <si>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</si>
  <si>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</si>
  <si>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</si>
  <si>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</si>
  <si>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</si>
  <si>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</si>
  <si>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</si>
  <si>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</si>
  <si>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</si>
  <si>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</si>
  <si>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</si>
  <si>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</si>
  <si>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</si>
  <si>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</si>
  <si>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</si>
  <si>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</si>
  <si>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</si>
  <si>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</si>
  <si>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</si>
  <si>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</si>
  <si>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</si>
  <si>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</si>
  <si>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</si>
  <si>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</si>
  <si>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</si>
  <si>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</si>
  <si>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</si>
  <si>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</si>
  <si>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</si>
  <si>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</si>
  <si>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</si>
  <si>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</si>
  <si>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</si>
  <si>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</si>
  <si>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</si>
  <si>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</si>
  <si>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</si>
  <si>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</si>
  <si>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</si>
  <si>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</si>
  <si>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</si>
  <si>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</si>
  <si>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</si>
  <si>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</si>
  <si>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</si>
  <si>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</si>
  <si>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</si>
  <si>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</si>
  <si>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</si>
  <si>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</si>
  <si>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</si>
  <si>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</si>
  <si>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</si>
  <si>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</si>
  <si>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</si>
  <si>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</si>
  <si>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</si>
  <si>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</si>
  <si>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</si>
  <si>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</si>
  <si>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</si>
  <si>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</si>
  <si>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</si>
  <si>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</si>
  <si>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</si>
  <si>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</si>
  <si>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</si>
  <si>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</si>
  <si>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</si>
  <si>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</si>
  <si>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</si>
  <si>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</si>
  <si>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</si>
  <si>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</si>
  <si>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</si>
  <si>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</si>
  <si>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</si>
  <si>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</si>
  <si>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</si>
  <si>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</si>
  <si>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</si>
  <si>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</si>
  <si>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</si>
  <si>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</si>
  <si>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</si>
  <si>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</si>
  <si>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</si>
  <si>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</si>
  <si>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</si>
  <si>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</si>
  <si>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</si>
  <si>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</si>
  <si>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</si>
  <si>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</si>
  <si>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</si>
  <si>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</si>
  <si>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</si>
  <si>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</si>
  <si>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</si>
  <si>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</si>
  <si>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</si>
  <si>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</si>
  <si>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</si>
  <si>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</si>
  <si>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</si>
  <si>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</si>
  <si>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</si>
  <si>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</si>
  <si>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</si>
  <si>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</si>
  <si>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</si>
  <si>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</si>
  <si>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</si>
  <si>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</si>
  <si>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</si>
  <si>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</si>
  <si>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</si>
  <si>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</si>
  <si>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</si>
  <si>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</si>
  <si>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</si>
  <si>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</si>
  <si>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</si>
  <si>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</si>
  <si>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</si>
  <si>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</si>
  <si>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</si>
  <si>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</si>
  <si>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</si>
  <si>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</si>
  <si>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</si>
  <si>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</si>
  <si>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</si>
  <si>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</si>
  <si>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</si>
  <si>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</si>
  <si>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</si>
  <si>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</si>
  <si>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</si>
  <si>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</si>
  <si>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</si>
  <si>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</si>
  <si>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</si>
  <si>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</si>
  <si>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</si>
  <si>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</si>
  <si>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</si>
  <si>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</si>
  <si>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</si>
  <si>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</si>
  <si>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</si>
  <si>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</si>
  <si>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</si>
  <si>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</si>
  <si>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</si>
  <si>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</si>
  <si>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</si>
  <si>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</si>
  <si>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</si>
  <si>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</si>
  <si>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</si>
  <si>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</si>
  <si>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</si>
  <si>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</si>
  <si>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</si>
  <si>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</si>
  <si>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</si>
  <si>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</si>
  <si>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</si>
  <si>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</si>
  <si>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</si>
  <si>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</si>
  <si>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</si>
  <si>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</si>
  <si>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</si>
  <si>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</si>
  <si>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</si>
  <si>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</si>
  <si>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</si>
  <si>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</si>
  <si>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</si>
  <si>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</si>
  <si>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</si>
  <si>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</si>
  <si>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</si>
  <si>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</si>
  <si>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</si>
  <si>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</si>
  <si>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</si>
  <si>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</si>
  <si>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</si>
  <si>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</si>
  <si>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</si>
  <si>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</si>
  <si>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</si>
  <si>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</si>
  <si>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</si>
  <si>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</si>
  <si>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</si>
  <si>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</si>
  <si>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</si>
  <si>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</si>
  <si>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</si>
  <si>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</si>
  <si>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</si>
  <si>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</si>
  <si>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</si>
  <si>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</si>
  <si>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</si>
  <si>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</si>
  <si>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</si>
  <si>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</si>
  <si>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</si>
  <si>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</si>
  <si>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</si>
  <si>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</si>
  <si>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</si>
  <si>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</si>
  <si>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</si>
  <si>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</si>
  <si>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</si>
  <si>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</si>
  <si>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</si>
  <si>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</si>
  <si>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</si>
  <si>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</si>
  <si>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</si>
  <si>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</si>
  <si>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</si>
  <si>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</si>
  <si>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</si>
  <si>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</si>
  <si>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</si>
  <si>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</si>
  <si>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</si>
  <si>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</si>
  <si>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</si>
  <si>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</si>
  <si>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</si>
  <si>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</si>
  <si>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</si>
  <si>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</si>
  <si>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</si>
  <si>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</si>
  <si>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</si>
  <si>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</si>
  <si>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</si>
  <si>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</si>
  <si>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</si>
  <si>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</si>
  <si>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</si>
  <si>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</si>
  <si>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</si>
  <si>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</si>
  <si>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</si>
  <si>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</si>
  <si>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</si>
  <si>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</si>
  <si>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</si>
  <si>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</si>
  <si>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</si>
  <si>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</si>
  <si>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</si>
  <si>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</si>
  <si>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</si>
  <si>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</si>
  <si>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</si>
  <si>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</si>
  <si>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</si>
  <si>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</si>
  <si>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</si>
  <si>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</si>
  <si>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</si>
  <si>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</si>
  <si>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</si>
  <si>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</si>
  <si>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</si>
  <si>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</si>
  <si>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</si>
  <si>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</si>
  <si>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</si>
  <si>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</si>
  <si>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</si>
  <si>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</si>
  <si>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</si>
  <si>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</si>
  <si>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</si>
  <si>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</si>
  <si>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</si>
  <si>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</si>
  <si>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</si>
  <si>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</si>
  <si>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</si>
  <si>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</si>
  <si>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</si>
  <si>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</si>
  <si>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</si>
  <si>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</si>
  <si>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</si>
  <si>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</si>
  <si>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</si>
  <si>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</si>
  <si>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</si>
  <si>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</si>
  <si>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</si>
  <si>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</si>
  <si>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</si>
  <si>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</si>
  <si>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</si>
  <si>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</si>
  <si>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</si>
  <si>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</si>
  <si>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</si>
  <si>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</si>
  <si>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</si>
  <si>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</si>
  <si>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</si>
  <si>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</si>
  <si>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</si>
  <si>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</si>
  <si>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</si>
  <si>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</si>
  <si>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</si>
  <si>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</si>
  <si>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</si>
  <si>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</si>
  <si>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</si>
  <si>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</si>
  <si>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</si>
  <si>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</si>
  <si>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</si>
  <si>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</si>
  <si>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</si>
  <si>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</si>
  <si>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</si>
  <si>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</si>
  <si>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</si>
  <si>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</si>
  <si>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</si>
  <si>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</si>
  <si>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</si>
  <si>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</si>
  <si>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</si>
  <si>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</si>
  <si>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</si>
  <si>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</si>
  <si>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</si>
  <si>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</si>
  <si>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</si>
  <si>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</si>
  <si>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</si>
  <si>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</si>
  <si>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</si>
  <si>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</si>
  <si>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</si>
  <si>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</si>
  <si>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</si>
  <si>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</si>
  <si>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</si>
  <si>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</si>
  <si>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</si>
  <si>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</si>
  <si>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</si>
  <si>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</si>
  <si>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</si>
  <si>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</si>
  <si>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</si>
  <si>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</si>
  <si>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</si>
  <si>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</si>
  <si>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</si>
  <si>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</si>
  <si>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</si>
  <si>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</si>
  <si>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</si>
  <si>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</si>
  <si>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</si>
  <si>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</si>
  <si>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</si>
  <si>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</si>
  <si>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</si>
  <si>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</si>
  <si>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</si>
  <si>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</si>
  <si>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</si>
  <si>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</si>
  <si>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</si>
  <si>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</si>
  <si>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</si>
  <si>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</si>
  <si>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</si>
  <si>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</si>
  <si>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</si>
  <si>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</si>
  <si>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</si>
  <si>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</si>
  <si>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</si>
  <si>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</si>
  <si>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</si>
  <si>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</si>
  <si>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</si>
  <si>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</si>
  <si>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</si>
  <si>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</si>
  <si>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</si>
  <si>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</si>
  <si>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</si>
  <si>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</si>
  <si>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</si>
  <si>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</si>
  <si>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</si>
  <si>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</si>
  <si>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</si>
  <si>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</si>
  <si>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</si>
  <si>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</si>
  <si>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</si>
  <si>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</si>
  <si>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</si>
  <si>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</si>
  <si>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</si>
  <si>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</si>
  <si>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</si>
  <si>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</si>
  <si>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</si>
  <si>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</si>
  <si>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</si>
  <si>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</si>
  <si>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</si>
  <si>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</si>
  <si>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</si>
  <si>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</si>
  <si>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</si>
  <si>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</si>
  <si>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</si>
  <si>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</si>
  <si>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</si>
  <si>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</si>
  <si>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</si>
  <si>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</si>
  <si>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</si>
  <si>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</si>
  <si>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</si>
  <si>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</si>
  <si>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</si>
  <si>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</si>
  <si>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</si>
  <si>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</si>
  <si>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</si>
  <si>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</si>
  <si>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</si>
  <si>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</si>
  <si>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</si>
  <si>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</si>
  <si>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</si>
  <si>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</si>
  <si>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</si>
  <si>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</si>
  <si>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</si>
  <si>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</si>
  <si>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</si>
  <si>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</si>
  <si>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</si>
  <si>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</si>
  <si>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</si>
  <si>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</si>
  <si>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</si>
  <si>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</si>
  <si>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</si>
  <si>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</si>
  <si>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</si>
  <si>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</si>
  <si>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</si>
  <si>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</si>
  <si>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</si>
  <si>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</si>
  <si>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</si>
  <si>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</si>
  <si>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</si>
  <si>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</si>
  <si>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</si>
  <si>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</si>
  <si>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</si>
  <si>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</si>
  <si>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</si>
  <si>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</si>
  <si>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</si>
  <si>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</si>
  <si>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</si>
  <si>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</si>
  <si>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</si>
  <si>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</si>
  <si>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</si>
  <si>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</si>
  <si>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</si>
  <si>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</si>
  <si>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</si>
  <si>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</si>
  <si>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</si>
  <si>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</si>
  <si>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</si>
  <si>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</si>
  <si>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</si>
  <si>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</si>
  <si>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</si>
  <si>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</si>
  <si>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</si>
  <si>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</si>
  <si>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</si>
  <si>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</si>
  <si>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</si>
  <si>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</si>
  <si>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</si>
  <si>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</si>
  <si>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</si>
  <si>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</si>
  <si>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</si>
  <si>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</si>
  <si>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</si>
  <si>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</si>
  <si>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</si>
  <si>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</si>
  <si>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</si>
  <si>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</si>
  <si>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</si>
  <si>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</si>
  <si>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</si>
  <si>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</si>
  <si>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</si>
  <si>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</si>
  <si>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</si>
  <si>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</si>
  <si>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</si>
  <si>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</si>
  <si>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</si>
  <si>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</si>
  <si>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</si>
  <si>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</si>
  <si>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</si>
  <si>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</si>
  <si>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</si>
  <si>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</si>
  <si>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</si>
  <si>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</si>
  <si>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</si>
  <si>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</si>
  <si>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</si>
  <si>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</si>
  <si>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</si>
  <si>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</si>
  <si>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</si>
  <si>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</si>
  <si>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</si>
  <si>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</si>
  <si>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</si>
  <si>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</si>
  <si>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</si>
  <si>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</si>
  <si>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</si>
  <si>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</si>
  <si>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</si>
  <si>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</si>
  <si>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</si>
  <si>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</si>
  <si>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</si>
  <si>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</si>
  <si>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</si>
  <si>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</si>
  <si>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</si>
  <si>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</si>
  <si>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</si>
  <si>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</si>
  <si>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</si>
  <si>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</si>
  <si>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</si>
  <si>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</si>
  <si>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</si>
  <si>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</si>
  <si>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</si>
  <si>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</si>
  <si>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</si>
  <si>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</si>
  <si>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</si>
  <si>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</si>
  <si>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</si>
  <si>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</si>
  <si>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</si>
  <si>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</si>
  <si>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</si>
  <si>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</si>
  <si>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</si>
  <si>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</si>
  <si>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</si>
  <si>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</si>
  <si>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</si>
  <si>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</si>
  <si>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</si>
  <si>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</si>
  <si>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</si>
  <si>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</si>
  <si>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</si>
  <si>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</si>
  <si>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</si>
  <si>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</si>
  <si>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</si>
  <si>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</si>
  <si>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</si>
  <si>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</si>
  <si>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</si>
  <si>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</si>
  <si>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</si>
  <si>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</si>
  <si>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</si>
  <si>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</si>
  <si>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</si>
  <si>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</si>
  <si>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</si>
  <si>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</si>
  <si>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</si>
  <si>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</si>
  <si>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</si>
  <si>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</si>
  <si>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</si>
  <si>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</si>
  <si>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</si>
  <si>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</si>
  <si>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</si>
  <si>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</si>
  <si>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</si>
  <si>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</si>
  <si>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</si>
  <si>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</si>
  <si>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</si>
  <si>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</si>
  <si>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</si>
  <si>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</si>
  <si>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</si>
  <si>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</si>
  <si>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</si>
  <si>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</si>
  <si>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</si>
  <si>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</si>
  <si>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</si>
  <si>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</si>
  <si>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</si>
  <si>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</si>
  <si>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</si>
  <si>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</si>
  <si>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</si>
  <si>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</si>
  <si>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</si>
  <si>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</si>
  <si>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</si>
  <si>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</si>
  <si>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</si>
  <si>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</si>
  <si>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</si>
  <si>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</si>
  <si>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</si>
  <si>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</si>
  <si>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</si>
  <si>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</si>
  <si>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</si>
  <si>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</si>
  <si>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</si>
  <si>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</si>
  <si>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</si>
  <si>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</si>
  <si>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</si>
  <si>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</si>
  <si>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</si>
  <si>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</si>
  <si>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</si>
  <si>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</si>
  <si>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</si>
  <si>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</si>
  <si>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</si>
  <si>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</si>
  <si>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</si>
  <si>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</si>
  <si>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</si>
  <si>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</si>
  <si>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</si>
  <si>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</si>
  <si>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</si>
  <si>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</si>
  <si>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</si>
  <si>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</si>
  <si>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</si>
  <si>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</si>
  <si>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</si>
  <si>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</si>
  <si>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</si>
  <si>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</si>
  <si>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</si>
  <si>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</si>
  <si>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</si>
  <si>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</si>
  <si>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</si>
  <si>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</si>
  <si>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</si>
  <si>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</si>
  <si>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</si>
  <si>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</si>
  <si>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</si>
  <si>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</si>
  <si>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</si>
  <si>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</si>
  <si>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</si>
  <si>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</si>
  <si>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</si>
  <si>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</si>
  <si>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</si>
  <si>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</si>
  <si>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</si>
  <si>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</si>
  <si>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</si>
  <si>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</si>
  <si>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</si>
  <si>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</si>
  <si>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</si>
  <si>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</si>
  <si>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</si>
  <si>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</si>
  <si>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</si>
  <si>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</si>
  <si>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</si>
  <si>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</si>
  <si>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</si>
  <si>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</si>
  <si>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</si>
  <si>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</si>
  <si>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</si>
  <si>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</si>
  <si>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</si>
  <si>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</si>
  <si>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</si>
  <si>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</si>
  <si>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</si>
  <si>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</si>
  <si>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</si>
  <si>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</si>
  <si>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</si>
  <si>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</si>
  <si>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</si>
  <si>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</si>
  <si>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</si>
  <si>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</si>
  <si>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</si>
  <si>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</si>
  <si>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</si>
  <si>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</si>
  <si>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</si>
  <si>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</si>
  <si>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</si>
  <si>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</si>
  <si>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</si>
  <si>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</si>
  <si>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</si>
  <si>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</si>
  <si>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</si>
  <si>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</si>
  <si>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</si>
  <si>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</si>
  <si>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</si>
  <si>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</si>
  <si>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</si>
  <si>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</si>
  <si>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</si>
  <si>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</si>
  <si>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</si>
  <si>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</si>
  <si>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</si>
  <si>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</si>
  <si>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</si>
  <si>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</si>
  <si>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</si>
  <si>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</si>
  <si>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</si>
  <si>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</si>
  <si>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</si>
  <si>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</si>
  <si>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</si>
  <si>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</si>
  <si>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</si>
  <si>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</si>
  <si>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</si>
  <si>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</si>
  <si>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</si>
  <si>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</si>
  <si>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</si>
  <si>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</si>
  <si>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</si>
  <si>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</si>
  <si>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</si>
  <si>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</si>
  <si>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</si>
  <si>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</si>
  <si>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</si>
  <si>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</si>
  <si>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</si>
  <si>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</si>
  <si>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</si>
  <si>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</si>
  <si>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</si>
  <si>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</si>
  <si>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</si>
  <si>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</si>
  <si>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</si>
  <si>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</si>
  <si>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</si>
  <si>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</si>
  <si>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</si>
  <si>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</si>
  <si>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</si>
  <si>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</si>
  <si>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</si>
  <si>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</si>
  <si>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</si>
  <si>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</si>
  <si>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</si>
  <si>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</si>
  <si>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</si>
  <si>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</si>
  <si>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</si>
  <si>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</si>
  <si>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</si>
  <si>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</si>
  <si>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</si>
  <si>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</si>
  <si>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</si>
  <si>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</si>
  <si>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</si>
  <si>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</si>
  <si>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</si>
  <si>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</si>
  <si>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</si>
  <si>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</si>
  <si>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</si>
  <si>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</si>
  <si>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</si>
  <si>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</si>
  <si>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</si>
  <si>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</si>
  <si>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</si>
  <si>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</si>
  <si>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</si>
  <si>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</si>
  <si>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</si>
  <si>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</si>
  <si>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</si>
  <si>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</si>
  <si>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</si>
  <si>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</si>
  <si>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</si>
  <si>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</si>
  <si>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</si>
  <si>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</si>
  <si>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</si>
  <si>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</si>
  <si>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</si>
  <si>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</si>
  <si>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</si>
  <si>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</si>
  <si>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</si>
  <si>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</si>
  <si>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</si>
  <si>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</si>
  <si>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</si>
  <si>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</si>
  <si>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</si>
  <si>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</si>
  <si>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</si>
  <si>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</si>
  <si>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</si>
  <si>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</si>
  <si>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</si>
  <si>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</si>
  <si>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</si>
  <si>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</si>
  <si>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</si>
  <si>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</si>
  <si>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</si>
  <si>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</si>
  <si>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</si>
  <si>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</si>
  <si>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</si>
  <si>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</si>
  <si>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</si>
  <si>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</si>
  <si>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</si>
  <si>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</si>
  <si>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</si>
  <si>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</si>
  <si>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</si>
  <si>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</si>
  <si>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</si>
  <si>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</si>
  <si>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</si>
  <si>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</si>
  <si>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</si>
  <si>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</si>
  <si>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</si>
  <si>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</si>
  <si>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</si>
  <si>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</si>
  <si>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</si>
  <si>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</si>
  <si>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</si>
  <si>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</si>
  <si>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</si>
  <si>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</si>
  <si>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</si>
  <si>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</si>
  <si>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</si>
  <si>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</si>
  <si>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</si>
  <si>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</si>
  <si>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</si>
  <si>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</si>
  <si>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</si>
  <si>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</si>
  <si>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</si>
  <si>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</si>
  <si>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</si>
  <si>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</si>
  <si>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</si>
  <si>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</si>
  <si>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</si>
  <si>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</si>
  <si>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</si>
  <si>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</si>
  <si>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</si>
  <si>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</si>
  <si>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</si>
  <si>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</si>
  <si>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</si>
  <si>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</si>
  <si>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</si>
  <si>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</si>
  <si>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</si>
  <si>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</si>
  <si>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</si>
  <si>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</si>
  <si>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</si>
  <si>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</si>
  <si>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</si>
  <si>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</si>
  <si>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</si>
  <si>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</si>
  <si>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</si>
  <si>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</si>
  <si>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</si>
  <si>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</si>
  <si>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</si>
  <si>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</si>
  <si>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</si>
  <si>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</si>
  <si>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</si>
  <si>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</si>
  <si>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</si>
  <si>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</si>
  <si>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</si>
  <si>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</si>
  <si>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</si>
  <si>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</si>
  <si>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</si>
  <si>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</si>
  <si>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</si>
  <si>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</si>
  <si>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</si>
  <si>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</si>
  <si>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</si>
  <si>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</si>
  <si>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</si>
  <si>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</si>
  <si>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</si>
  <si>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</si>
  <si>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</si>
  <si>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</si>
  <si>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</si>
  <si>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</si>
  <si>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</si>
  <si>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</si>
  <si>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</si>
  <si>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</si>
  <si>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</si>
  <si>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</si>
  <si>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</si>
  <si>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</si>
  <si>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</si>
  <si>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</si>
  <si>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</si>
  <si>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</si>
  <si>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</si>
  <si>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</si>
  <si>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</si>
  <si>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</si>
  <si>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</si>
  <si>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</si>
  <si>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</si>
  <si>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</si>
  <si>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</si>
  <si>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</si>
  <si>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</si>
  <si>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</si>
  <si>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</si>
  <si>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</si>
  <si>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</si>
  <si>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</si>
  <si>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</si>
  <si>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</si>
  <si>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</si>
  <si>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</si>
  <si>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</si>
  <si>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</si>
  <si>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</si>
  <si>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</si>
  <si>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</si>
  <si>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</si>
  <si>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</si>
  <si>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</si>
  <si>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</si>
  <si>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</si>
  <si>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</si>
  <si>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</si>
  <si>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</si>
  <si>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</si>
  <si>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</si>
  <si>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</si>
  <si>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</si>
  <si>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</si>
  <si>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</si>
  <si>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</si>
  <si>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</si>
  <si>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</si>
  <si>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</si>
  <si>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</si>
  <si>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</si>
  <si>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</si>
  <si>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</si>
  <si>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</si>
  <si>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</si>
  <si>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</si>
  <si>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</si>
  <si>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</si>
  <si>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</si>
  <si>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</si>
  <si>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</si>
  <si>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</si>
  <si>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</si>
  <si>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</si>
  <si>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</si>
  <si>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</si>
  <si>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</si>
  <si>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</si>
  <si>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</si>
  <si>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</si>
  <si>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</si>
  <si>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</si>
  <si>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</si>
  <si>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</si>
  <si>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</si>
  <si>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</si>
  <si>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</si>
  <si>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</si>
  <si>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</si>
  <si>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</si>
  <si>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</si>
  <si>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</si>
  <si>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</si>
  <si>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</si>
  <si>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</si>
  <si>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</si>
  <si>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</si>
  <si>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</si>
  <si>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</si>
  <si>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</si>
  <si>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</si>
  <si>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</si>
  <si>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</si>
  <si>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</si>
  <si>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</si>
  <si>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</si>
  <si>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</si>
  <si>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</si>
  <si>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</si>
  <si>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</si>
  <si>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</si>
  <si>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</si>
  <si>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</si>
  <si>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</si>
  <si>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</si>
  <si>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</si>
  <si>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</si>
  <si>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</si>
  <si>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</si>
  <si>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</si>
  <si>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</si>
  <si>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</si>
  <si>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</si>
  <si>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</si>
  <si>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</si>
  <si>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</si>
  <si>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</si>
  <si>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</si>
  <si>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</si>
  <si>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</si>
  <si>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</si>
  <si>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</si>
  <si>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</si>
  <si>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</si>
  <si>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</si>
  <si>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</si>
  <si>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</si>
  <si>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</si>
  <si>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</si>
  <si>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</si>
  <si>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</si>
  <si>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</si>
  <si>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</si>
  <si>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</si>
  <si>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</si>
  <si>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</si>
  <si>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</si>
  <si>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</si>
  <si>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</si>
  <si>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</si>
  <si>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</si>
  <si>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</si>
  <si>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</si>
  <si>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</si>
  <si>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</si>
  <si>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</si>
  <si>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</si>
  <si>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</si>
  <si>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</si>
  <si>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</si>
  <si>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</si>
  <si>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</si>
  <si>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</si>
  <si>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</si>
  <si>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</si>
  <si>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</si>
  <si>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</si>
  <si>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</si>
  <si>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</si>
  <si>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</si>
  <si>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</si>
  <si>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</si>
  <si>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</si>
  <si>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</si>
  <si>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</si>
  <si>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</si>
  <si>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</si>
  <si>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</si>
  <si>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</si>
  <si>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</si>
  <si>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</si>
  <si>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</si>
  <si>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</si>
  <si>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</si>
  <si>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</si>
  <si>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</si>
  <si>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</si>
  <si>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</si>
  <si>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</si>
  <si>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</si>
  <si>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</si>
  <si>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</si>
  <si>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</si>
  <si>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</si>
  <si>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</si>
  <si>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</si>
  <si>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</si>
  <si>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</si>
  <si>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</si>
  <si>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</si>
  <si>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</si>
  <si>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</si>
  <si>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</si>
  <si>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</si>
  <si>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</si>
  <si>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</si>
  <si>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</si>
  <si>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</si>
  <si>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</si>
  <si>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</si>
  <si>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</si>
  <si>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</si>
  <si>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</si>
  <si>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</si>
  <si>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</si>
  <si>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</si>
  <si>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</si>
  <si>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</si>
  <si>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</si>
  <si>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</si>
  <si>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</si>
  <si>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</si>
  <si>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</si>
  <si>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</si>
  <si>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</si>
  <si>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</si>
  <si>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</si>
  <si>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</si>
  <si>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</si>
  <si>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</si>
  <si>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</si>
  <si>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</si>
  <si>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</si>
  <si>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</si>
  <si>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</si>
  <si>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</si>
  <si>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</si>
  <si>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</si>
  <si>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</si>
  <si>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</si>
  <si>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</si>
  <si>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</si>
  <si>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</si>
  <si>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</si>
  <si>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</si>
  <si>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</si>
  <si>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</si>
  <si>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</si>
  <si>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</si>
  <si>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</si>
  <si>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</si>
  <si>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</si>
  <si>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</si>
  <si>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</si>
  <si>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</si>
  <si>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</si>
  <si>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</si>
  <si>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</si>
  <si>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</si>
  <si>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</si>
  <si>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</si>
  <si>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</si>
  <si>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</si>
  <si>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</si>
  <si>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</si>
  <si>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</si>
  <si>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</si>
  <si>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</si>
  <si>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</si>
  <si>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</si>
  <si>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</si>
  <si>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</si>
  <si>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</si>
  <si>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</si>
  <si>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</si>
  <si>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</si>
  <si>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</si>
  <si>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</si>
  <si>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</si>
  <si>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</si>
  <si>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</si>
  <si>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</si>
  <si>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</si>
  <si>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</si>
  <si>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</si>
  <si>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</si>
  <si>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</si>
  <si>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</si>
  <si>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</si>
  <si>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</si>
  <si>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</si>
  <si>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</si>
  <si>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</si>
  <si>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</si>
  <si>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</si>
  <si>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</si>
  <si>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</si>
  <si>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</si>
  <si>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</si>
  <si>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</si>
  <si>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</si>
  <si>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</si>
  <si>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</si>
  <si>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</si>
  <si>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</si>
  <si>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</si>
  <si>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</si>
  <si>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</si>
  <si>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</si>
  <si>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</si>
  <si>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</si>
  <si>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</si>
  <si>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</si>
  <si>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</si>
  <si>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</si>
  <si>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</si>
  <si>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</si>
  <si>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</si>
  <si>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</si>
  <si>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</si>
  <si>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</si>
  <si>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</si>
  <si>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</si>
  <si>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</si>
  <si>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</si>
  <si>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</si>
  <si>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</si>
  <si>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</si>
  <si>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</si>
  <si>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</si>
  <si>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</si>
  <si>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</si>
  <si>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</si>
  <si>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</si>
  <si>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</si>
  <si>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</si>
  <si>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</si>
  <si>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</si>
  <si>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</si>
  <si>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</si>
  <si>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</si>
  <si>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</si>
  <si>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</si>
  <si>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</si>
  <si>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</si>
  <si>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</si>
  <si>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</si>
  <si>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</si>
  <si>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</si>
  <si>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</si>
  <si>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</si>
  <si>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</si>
  <si>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</si>
  <si>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</si>
  <si>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</si>
  <si>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</si>
  <si>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</si>
  <si>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</si>
  <si>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</si>
  <si>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</si>
  <si>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</si>
  <si>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</si>
  <si>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</si>
  <si>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</si>
  <si>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</si>
  <si>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</si>
  <si>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</si>
  <si>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</si>
  <si>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</si>
  <si>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</si>
  <si>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</si>
  <si>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</si>
  <si>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</si>
  <si>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</si>
  <si>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</si>
  <si>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</si>
  <si>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</si>
  <si>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</si>
  <si>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</si>
  <si>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</si>
  <si>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</si>
  <si>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</si>
  <si>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</si>
  <si>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</si>
  <si>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</si>
  <si>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</si>
  <si>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</si>
  <si>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</si>
  <si>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</si>
  <si>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</si>
  <si>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</si>
  <si>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</si>
  <si>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</si>
  <si>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</si>
  <si>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</si>
  <si>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</si>
  <si>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</si>
  <si>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</si>
  <si>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</si>
  <si>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</si>
  <si>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</si>
  <si>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</si>
  <si>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</si>
  <si>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</si>
  <si>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</si>
  <si>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</si>
  <si>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</si>
  <si>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</si>
  <si>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</si>
  <si>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</si>
  <si>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</si>
  <si>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</si>
  <si>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</si>
  <si>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</si>
  <si>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</si>
  <si>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</si>
  <si>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</si>
  <si>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</si>
  <si>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</si>
  <si>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</si>
  <si>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</si>
  <si>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</si>
  <si>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</si>
  <si>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</si>
  <si>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</si>
  <si>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</si>
  <si>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</si>
  <si>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</si>
  <si>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</si>
  <si>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</si>
  <si>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</si>
  <si>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</si>
  <si>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</si>
  <si>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</si>
  <si>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</si>
  <si>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</si>
  <si>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</si>
  <si>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</si>
  <si>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</si>
  <si>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</si>
  <si>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</si>
  <si>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</si>
  <si>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</si>
  <si>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</si>
  <si>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</si>
  <si>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</si>
  <si>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</si>
  <si>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</si>
  <si>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</si>
  <si>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</si>
  <si>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</si>
  <si>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</si>
  <si>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</si>
  <si>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</si>
  <si>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</si>
  <si>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</si>
  <si>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</si>
  <si>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</si>
  <si>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</si>
  <si>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</si>
  <si>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</si>
  <si>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</si>
  <si>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</si>
  <si>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</si>
  <si>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</si>
  <si>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</si>
  <si>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</si>
  <si>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</si>
  <si>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</si>
  <si>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</si>
  <si>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</si>
  <si>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</si>
  <si>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</si>
  <si>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</si>
  <si>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</si>
  <si>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</si>
  <si>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</si>
  <si>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</si>
  <si>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</si>
  <si>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</si>
  <si>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</si>
  <si>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</si>
  <si>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</si>
  <si>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</si>
  <si>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</si>
  <si>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</si>
  <si>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</si>
  <si>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</si>
  <si>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</si>
  <si>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</si>
  <si>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</si>
  <si>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</si>
  <si>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</si>
  <si>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</si>
  <si>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</si>
  <si>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</si>
  <si>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</si>
  <si>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</si>
  <si>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</si>
  <si>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</si>
  <si>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</si>
  <si>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</si>
  <si>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</si>
  <si>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</si>
  <si>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</si>
  <si>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</si>
  <si>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</si>
  <si>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</si>
  <si>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</si>
  <si>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</si>
  <si>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</si>
  <si>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</si>
  <si>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</si>
  <si>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</si>
  <si>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</si>
  <si>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</si>
  <si>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</si>
  <si>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</si>
  <si>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</si>
  <si>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</si>
  <si>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</si>
  <si>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</si>
  <si>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</si>
  <si>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</si>
  <si>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</si>
  <si>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</si>
  <si>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</si>
  <si>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</si>
  <si>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</si>
  <si>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</si>
  <si>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</si>
  <si>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</si>
  <si>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</si>
  <si>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</si>
  <si>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</si>
  <si>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</si>
  <si>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</si>
  <si>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</si>
  <si>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</si>
  <si>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</si>
  <si>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</si>
  <si>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</si>
  <si>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</si>
  <si>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</si>
  <si>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</si>
  <si>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</si>
  <si>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</si>
  <si>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</si>
  <si>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</si>
  <si>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</si>
  <si>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</si>
  <si>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</si>
  <si>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</si>
  <si>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</si>
  <si>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</si>
  <si>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</si>
  <si>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</si>
  <si>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</si>
  <si>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</si>
  <si>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</si>
  <si>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</si>
  <si>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</si>
  <si>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</si>
  <si>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</si>
  <si>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</si>
  <si>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</si>
  <si>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</si>
  <si>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</si>
  <si>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</si>
  <si>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</si>
  <si>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</si>
  <si>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</si>
  <si>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</si>
  <si>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</si>
  <si>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</si>
  <si>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</si>
  <si>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</si>
  <si>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</si>
  <si>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</si>
  <si>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</si>
  <si>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</si>
  <si>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</si>
  <si>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</si>
  <si>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</si>
  <si>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</si>
  <si>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</si>
  <si>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</si>
  <si>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</si>
  <si>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</si>
  <si>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</si>
  <si>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</si>
  <si>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</si>
  <si>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</si>
  <si>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</si>
  <si>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</si>
  <si>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</si>
  <si>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</si>
  <si>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</si>
  <si>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</si>
  <si>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</si>
  <si>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</si>
  <si>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</si>
  <si>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</si>
  <si>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</si>
  <si>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</si>
  <si>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</si>
  <si>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</si>
  <si>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</si>
  <si>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</si>
  <si>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</si>
  <si>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</si>
  <si>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</si>
  <si>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</si>
  <si>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</si>
  <si>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</si>
  <si>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</si>
  <si>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</si>
  <si>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</si>
  <si>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</si>
  <si>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</si>
  <si>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</si>
  <si>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</si>
  <si>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</si>
  <si>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</si>
  <si>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</si>
  <si>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</si>
  <si>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</si>
  <si>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</si>
  <si>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</si>
  <si>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</si>
  <si>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</si>
  <si>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</si>
  <si>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</si>
  <si>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</si>
  <si>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</si>
  <si>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</si>
  <si>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</si>
  <si>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</si>
  <si>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</si>
  <si>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</si>
  <si>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</si>
  <si>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</si>
  <si>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</si>
  <si>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</si>
  <si>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</si>
  <si>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</si>
  <si>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</si>
  <si>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</si>
  <si>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</si>
  <si>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</si>
  <si>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</si>
  <si>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</si>
  <si>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</si>
  <si>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</si>
  <si>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</si>
  <si>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</si>
  <si>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</si>
  <si>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</si>
  <si>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</si>
  <si>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</si>
  <si>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</si>
  <si>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</si>
  <si>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</si>
  <si>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</si>
  <si>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</si>
  <si>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</si>
  <si>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</si>
  <si>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</si>
  <si>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</si>
  <si>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</si>
  <si>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</si>
  <si>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</si>
  <si>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</si>
  <si>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</si>
  <si>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</si>
  <si>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</si>
  <si>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</si>
  <si>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</si>
  <si>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</si>
  <si>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</si>
  <si>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</si>
  <si>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</si>
  <si>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</si>
  <si>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</si>
  <si>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</si>
  <si>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</si>
  <si>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</si>
  <si>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</si>
  <si>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</si>
  <si>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</si>
  <si>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</si>
  <si>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</si>
  <si>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</si>
  <si>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</si>
  <si>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</si>
  <si>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</si>
  <si>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</si>
  <si>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</si>
  <si>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</si>
  <si>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</si>
  <si>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</si>
  <si>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</si>
  <si>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</si>
  <si>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</si>
  <si>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</si>
  <si>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</si>
  <si>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</si>
  <si>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</si>
  <si>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</si>
  <si>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</si>
  <si>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</si>
  <si>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</si>
  <si>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</si>
  <si>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</si>
  <si>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</si>
  <si>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</si>
  <si>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</si>
  <si>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</si>
  <si>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</si>
  <si>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</si>
  <si>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</si>
  <si>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</si>
  <si>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</si>
  <si>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</si>
  <si>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</si>
  <si>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</si>
  <si>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</si>
  <si>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</si>
  <si>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</si>
  <si>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</si>
  <si>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</si>
  <si>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</si>
  <si>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</si>
  <si>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</si>
  <si>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</si>
  <si>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</si>
  <si>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</si>
  <si>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</si>
  <si>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</si>
  <si>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</si>
  <si>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</si>
  <si>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</si>
  <si>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</si>
  <si>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</si>
  <si>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</si>
  <si>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</si>
  <si>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</si>
  <si>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</si>
  <si>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</si>
  <si>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</si>
  <si>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</si>
  <si>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</si>
  <si>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</si>
  <si>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</si>
  <si>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</si>
  <si>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</si>
  <si>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</si>
  <si>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</si>
  <si>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</si>
  <si>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</si>
  <si>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</si>
  <si>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</si>
  <si>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</si>
  <si>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</si>
  <si>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</si>
  <si>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</si>
  <si>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</si>
  <si>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</si>
  <si>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</si>
  <si>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</si>
  <si>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</si>
  <si>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</si>
  <si>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</si>
  <si>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</si>
  <si>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</si>
  <si>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</si>
  <si>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</si>
  <si>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</si>
  <si>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</si>
  <si>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</si>
  <si>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</si>
  <si>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</si>
  <si>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</si>
  <si>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</si>
  <si>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</si>
  <si>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</si>
  <si>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</si>
  <si>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</si>
  <si>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</si>
  <si>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</si>
  <si>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</si>
  <si>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</si>
  <si>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</si>
  <si>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</si>
  <si>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</si>
  <si>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</si>
  <si>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</si>
  <si>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</si>
  <si>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</si>
  <si>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</si>
  <si>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</si>
  <si>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</si>
  <si>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</si>
  <si>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</si>
  <si>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</si>
  <si>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</si>
  <si>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</si>
  <si>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</si>
  <si>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</si>
  <si>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</si>
  <si>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</si>
  <si>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</si>
  <si>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</si>
  <si>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</si>
  <si>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</si>
  <si>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</si>
  <si>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</si>
  <si>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</si>
  <si>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</si>
  <si>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</si>
  <si>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</si>
  <si>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</si>
  <si>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</si>
  <si>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</si>
  <si>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</si>
  <si>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</si>
  <si>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</si>
  <si>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</si>
  <si>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</si>
  <si>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</si>
  <si>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</si>
  <si>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</si>
  <si>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</si>
  <si>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</si>
  <si>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</si>
  <si>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</si>
  <si>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</si>
  <si>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</si>
  <si>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</si>
  <si>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</si>
  <si>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</si>
  <si>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</si>
  <si>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</si>
  <si>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</si>
  <si>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</si>
  <si>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</si>
  <si>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</si>
  <si>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</si>
  <si>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</si>
  <si>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</si>
  <si>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</si>
  <si>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</si>
  <si>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</si>
  <si>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</si>
  <si>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</si>
  <si>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</si>
  <si>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</si>
  <si>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</si>
  <si>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</si>
  <si>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</si>
  <si>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</si>
  <si>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</si>
  <si>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</si>
  <si>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</si>
  <si>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</si>
  <si>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</si>
  <si>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</si>
  <si>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</si>
  <si>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</si>
  <si>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</si>
  <si>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</si>
  <si>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</si>
  <si>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</si>
  <si>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</si>
  <si>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</si>
  <si>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</si>
  <si>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</si>
  <si>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</si>
  <si>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</si>
  <si>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</si>
  <si>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</si>
  <si>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</si>
  <si>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</si>
  <si>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</si>
  <si>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</si>
  <si>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</si>
  <si>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</si>
  <si>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</si>
  <si>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</si>
  <si>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</si>
  <si>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</si>
  <si>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</si>
  <si>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</si>
  <si>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</si>
  <si>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</si>
  <si>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</si>
  <si>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</si>
  <si>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</si>
  <si>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</si>
  <si>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</si>
  <si>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</si>
  <si>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</si>
  <si>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</si>
  <si>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</si>
  <si>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</si>
  <si>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</si>
  <si>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</si>
  <si>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</si>
  <si>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</si>
  <si>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</si>
  <si>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</si>
  <si>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</si>
  <si>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</si>
  <si>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</si>
  <si>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</si>
  <si>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</si>
  <si>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</si>
  <si>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</si>
  <si>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</si>
  <si>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</si>
  <si>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</si>
  <si>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</si>
  <si>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</si>
  <si>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</si>
  <si>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</si>
  <si>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</si>
  <si>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</si>
  <si>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</si>
  <si>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</si>
  <si>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</si>
  <si>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</si>
  <si>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</si>
  <si>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</si>
  <si>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</si>
  <si>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</si>
  <si>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</si>
  <si>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</si>
  <si>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</si>
  <si>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</si>
  <si>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</si>
  <si>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</si>
  <si>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</si>
  <si>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</si>
  <si>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</si>
  <si>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</si>
  <si>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</si>
  <si>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</si>
  <si>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</si>
  <si>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</si>
  <si>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</si>
  <si>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</si>
  <si>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</si>
  <si>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</si>
  <si>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</si>
  <si>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</si>
  <si>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</si>
  <si>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</si>
  <si>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</si>
  <si>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</si>
  <si>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</si>
  <si>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</si>
  <si>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</si>
  <si>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</si>
  <si>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</si>
  <si>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</si>
  <si>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</si>
  <si>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</si>
  <si>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</si>
  <si>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</si>
  <si>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</si>
  <si>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</si>
  <si>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</si>
  <si>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</si>
  <si>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</si>
  <si>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</si>
  <si>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</si>
  <si>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</si>
  <si>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</si>
  <si>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</si>
  <si>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</si>
  <si>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</si>
  <si>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</si>
  <si>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</si>
  <si>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</si>
  <si>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</si>
  <si>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</si>
  <si>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</si>
  <si>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</si>
  <si>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</si>
  <si>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</si>
  <si>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</si>
  <si>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</si>
  <si>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</si>
  <si>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</si>
  <si>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</si>
  <si>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</si>
  <si>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</si>
  <si>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</si>
  <si>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</si>
  <si>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</si>
  <si>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</si>
  <si>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</si>
  <si>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</si>
  <si>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</si>
  <si>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</si>
  <si>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</si>
  <si>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</si>
  <si>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</si>
  <si>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</si>
  <si>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</si>
  <si>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</si>
  <si>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</si>
  <si>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</si>
  <si>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</si>
  <si>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</si>
  <si>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</si>
  <si>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</si>
  <si>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</si>
  <si>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</si>
  <si>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</si>
  <si>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</si>
  <si>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</si>
  <si>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</si>
  <si>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</si>
  <si>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</si>
  <si>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</si>
  <si>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</si>
  <si>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</si>
  <si>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</si>
  <si>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</si>
  <si>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</si>
  <si>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</si>
  <si>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</si>
  <si>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</si>
  <si>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</si>
  <si>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</si>
  <si>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</si>
  <si>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</si>
  <si>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</si>
  <si>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</si>
  <si>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</si>
  <si>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</si>
  <si>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</si>
  <si>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</si>
  <si>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</si>
  <si>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</si>
  <si>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</si>
  <si>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</si>
  <si>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</si>
  <si>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</si>
  <si>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</si>
  <si>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</si>
  <si>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</si>
  <si>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</si>
  <si>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</si>
  <si>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</si>
  <si>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</si>
  <si>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</si>
  <si>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</si>
  <si>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</si>
  <si>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</si>
  <si>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</si>
  <si>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</si>
  <si>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</si>
  <si>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</si>
  <si>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</si>
  <si>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</si>
  <si>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</si>
  <si>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</si>
  <si>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</si>
  <si>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</si>
  <si>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</si>
  <si>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</si>
  <si>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</si>
  <si>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</si>
  <si>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</si>
  <si>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</si>
  <si>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</si>
  <si>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</si>
  <si>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</si>
  <si>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</si>
  <si>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</si>
  <si>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</si>
  <si>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</si>
  <si>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</si>
  <si>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</si>
  <si>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</si>
  <si>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</si>
  <si>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</si>
  <si>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</si>
  <si>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</si>
  <si>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</si>
  <si>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</si>
  <si>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</si>
  <si>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</si>
  <si>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</si>
  <si>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</si>
  <si>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</si>
  <si>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</si>
  <si>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</si>
  <si>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</si>
  <si>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</si>
  <si>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</si>
  <si>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</si>
  <si>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</si>
  <si>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</si>
  <si>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</si>
  <si>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</si>
  <si>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</si>
  <si>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</si>
  <si>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</si>
  <si>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</si>
  <si>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</si>
  <si>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</si>
  <si>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</si>
  <si>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</si>
  <si>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</si>
  <si>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</si>
  <si>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</si>
  <si>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</si>
  <si>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</si>
  <si>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</si>
  <si>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</si>
  <si>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</si>
  <si>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</si>
  <si>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</si>
  <si>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</si>
  <si>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</si>
  <si>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</si>
  <si>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</si>
  <si>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</si>
  <si>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</si>
  <si>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</si>
  <si>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</si>
  <si>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</si>
  <si>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</si>
  <si>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</si>
  <si>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</si>
  <si>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</si>
  <si>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</si>
  <si>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</si>
  <si>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</si>
  <si>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</si>
  <si>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</si>
  <si>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</si>
  <si>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</si>
  <si>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</si>
  <si>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</si>
  <si>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</si>
  <si>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</si>
  <si>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</si>
  <si>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</si>
  <si>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</si>
  <si>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</si>
  <si>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</si>
  <si>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</si>
  <si>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</si>
  <si>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</si>
  <si>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</si>
  <si>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</si>
  <si>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</si>
  <si>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</si>
  <si>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</si>
  <si>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</si>
  <si>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</si>
  <si>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</si>
  <si>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</si>
  <si>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</si>
  <si>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</si>
  <si>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</si>
  <si>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</si>
  <si>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</si>
  <si>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</si>
  <si>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</si>
  <si>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</si>
  <si>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</si>
  <si>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</si>
  <si>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</si>
  <si>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</si>
  <si>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</si>
  <si>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</si>
  <si>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</si>
  <si>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</si>
  <si>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</si>
  <si>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</si>
  <si>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</si>
  <si>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</si>
  <si>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</si>
  <si>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</si>
  <si>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</si>
  <si>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</si>
  <si>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</si>
  <si>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</si>
  <si>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</si>
  <si>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</si>
  <si>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</si>
  <si>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</si>
  <si>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</si>
  <si>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</si>
  <si>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</si>
  <si>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</si>
  <si>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</si>
  <si>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</si>
  <si>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</si>
  <si>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</si>
  <si>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</si>
  <si>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</si>
  <si>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</si>
  <si>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</si>
  <si>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</si>
  <si>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</si>
  <si>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</si>
  <si>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</si>
  <si>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</si>
  <si>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</si>
  <si>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</si>
  <si>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</si>
  <si>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</si>
  <si>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</si>
  <si>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</si>
  <si>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</si>
  <si>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</si>
  <si>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</si>
  <si>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</si>
  <si>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</si>
  <si>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</si>
  <si>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</si>
  <si>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</si>
  <si>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</si>
  <si>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</si>
  <si>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</si>
  <si>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</si>
  <si>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</si>
  <si>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</si>
  <si>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</si>
  <si>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</si>
  <si>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</si>
  <si>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</si>
  <si>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</si>
  <si>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</si>
  <si>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</si>
  <si>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</si>
  <si>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</si>
  <si>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</si>
  <si>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</si>
  <si>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</si>
  <si>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</si>
  <si>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</si>
  <si>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</si>
  <si>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</si>
  <si>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</si>
  <si>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</si>
  <si>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</si>
  <si>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</si>
  <si>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</si>
  <si>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</si>
  <si>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</si>
  <si>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</si>
  <si>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</si>
  <si>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</si>
  <si>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</si>
  <si>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</si>
  <si>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</si>
  <si>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</si>
  <si>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</si>
  <si>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</si>
  <si>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</si>
  <si>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</si>
  <si>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</si>
  <si>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</si>
  <si>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</si>
  <si>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</si>
  <si>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</si>
  <si>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</si>
  <si>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</si>
  <si>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</si>
  <si>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</si>
  <si>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</si>
  <si>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</si>
  <si>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</si>
  <si>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</si>
  <si>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</si>
  <si>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</si>
  <si>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</si>
  <si>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</si>
  <si>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</si>
  <si>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</si>
  <si>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</si>
  <si>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</si>
  <si>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</si>
  <si>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</si>
  <si>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</si>
  <si>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</si>
  <si>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</si>
  <si>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</si>
  <si>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</si>
  <si>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</si>
  <si>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</si>
  <si>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</si>
  <si>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</si>
  <si>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</si>
  <si>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</si>
  <si>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</si>
  <si>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</si>
  <si>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</si>
  <si>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</si>
  <si>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</si>
  <si>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</si>
  <si>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</si>
  <si>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</si>
  <si>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</si>
  <si>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</si>
  <si>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</si>
  <si>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</si>
  <si>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</si>
  <si>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</si>
  <si>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</si>
  <si>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</si>
  <si>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</si>
  <si>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</si>
  <si>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</si>
  <si>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</si>
  <si>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</si>
  <si>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</si>
  <si>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</si>
  <si>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</si>
  <si>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</si>
  <si>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</si>
  <si>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</si>
  <si>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</si>
  <si>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</si>
  <si>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</si>
  <si>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</si>
  <si>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</si>
  <si>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</si>
  <si>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</si>
  <si>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</si>
  <si>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</si>
  <si>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</si>
  <si>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</si>
  <si>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</si>
  <si>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</si>
  <si>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</si>
  <si>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</si>
  <si>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</si>
  <si>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</si>
  <si>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</si>
  <si>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</si>
  <si>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</si>
  <si>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</si>
  <si>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</si>
  <si>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</si>
  <si>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</si>
  <si>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</si>
  <si>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</si>
  <si>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</si>
  <si>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</si>
  <si>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</si>
  <si>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</si>
  <si>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</si>
  <si>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</si>
  <si>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</si>
  <si>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</si>
  <si>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</si>
  <si>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</si>
  <si>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</si>
  <si>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</si>
  <si>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</si>
  <si>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</si>
  <si>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</si>
  <si>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</si>
  <si>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</si>
  <si>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</si>
  <si>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</si>
  <si>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</si>
  <si>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</si>
  <si>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</si>
  <si>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</si>
  <si>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</si>
  <si>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</si>
  <si>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</si>
  <si>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</si>
  <si>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</si>
  <si>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</si>
  <si>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</si>
  <si>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</si>
  <si>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</si>
  <si>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</si>
  <si>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</si>
  <si>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</si>
  <si>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</si>
  <si>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</si>
  <si>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</si>
  <si>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</si>
  <si>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</si>
  <si>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</si>
  <si>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</si>
  <si>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</si>
  <si>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</si>
  <si>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</si>
  <si>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</si>
  <si>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</si>
  <si>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</si>
  <si>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</si>
  <si>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</si>
  <si>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</si>
  <si>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</si>
  <si>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</si>
  <si>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</si>
  <si>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</si>
  <si>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</si>
  <si>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</si>
  <si>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</si>
  <si>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</si>
  <si>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</si>
  <si>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</si>
  <si>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</si>
  <si>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</si>
  <si>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</si>
  <si>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</si>
  <si>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</si>
  <si>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</si>
  <si>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</si>
  <si>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</si>
  <si>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</si>
  <si>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</si>
  <si>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</si>
  <si>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</si>
  <si>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</si>
  <si>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</si>
  <si>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</si>
  <si>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</si>
  <si>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</si>
  <si>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</si>
  <si>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</si>
  <si>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</si>
  <si>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</si>
  <si>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</si>
  <si>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</si>
  <si>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</si>
  <si>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</si>
  <si>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</si>
  <si>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</si>
  <si>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</si>
  <si>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</si>
  <si>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</si>
  <si>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</si>
  <si>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</si>
  <si>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</si>
  <si>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</si>
  <si>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</si>
  <si>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</si>
  <si>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</si>
  <si>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</si>
  <si>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</si>
  <si>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</si>
  <si>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</si>
  <si>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</si>
  <si>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</si>
  <si>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</si>
  <si>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</si>
  <si>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</si>
  <si>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</si>
  <si>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</si>
  <si>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</si>
  <si>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</si>
  <si>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</si>
  <si>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</si>
  <si>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</si>
  <si>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</si>
  <si>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</si>
  <si>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</si>
  <si>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</si>
  <si>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</si>
  <si>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</si>
  <si>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</si>
  <si>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</si>
  <si>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</si>
  <si>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</si>
  <si>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</si>
  <si>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</si>
  <si>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</si>
  <si>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</si>
  <si>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</si>
  <si>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</si>
  <si>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</si>
  <si>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</si>
  <si>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</si>
  <si>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</si>
  <si>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</si>
  <si>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</si>
  <si>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</si>
  <si>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</si>
  <si>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</si>
  <si>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</si>
  <si>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</si>
  <si>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</si>
  <si>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</si>
  <si>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</si>
  <si>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</si>
  <si>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</si>
  <si>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</si>
  <si>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</si>
  <si>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</si>
  <si>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</si>
  <si>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</si>
  <si>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</si>
  <si>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</si>
  <si>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</si>
  <si>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</si>
  <si>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</si>
  <si>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</si>
  <si>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</si>
  <si>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</si>
  <si>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</si>
  <si>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</si>
  <si>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</si>
  <si>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</si>
  <si>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</si>
  <si>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</si>
  <si>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</si>
  <si>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</si>
  <si>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</si>
  <si>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</si>
  <si>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</si>
  <si>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</si>
  <si>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</si>
  <si>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</si>
  <si>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</si>
  <si>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</si>
  <si>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</si>
  <si>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</si>
  <si>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</si>
  <si>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</si>
  <si>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</si>
  <si>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</si>
  <si>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</si>
  <si>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</si>
  <si>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</si>
  <si>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</si>
  <si>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</si>
  <si>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</si>
  <si>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</si>
  <si>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</si>
  <si>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</si>
  <si>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</si>
  <si>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</si>
  <si>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</si>
  <si>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</si>
  <si>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</si>
  <si>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</si>
  <si>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</si>
  <si>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</si>
  <si>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</si>
  <si>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</si>
  <si>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</si>
  <si>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</si>
  <si>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</si>
  <si>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</si>
  <si>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</si>
  <si>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</si>
  <si>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</si>
  <si>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</si>
  <si>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</si>
  <si>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</si>
  <si>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</si>
  <si>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</si>
  <si>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</si>
  <si>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</si>
  <si>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</si>
  <si>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</si>
  <si>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</si>
  <si>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</si>
  <si>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</si>
  <si>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</si>
  <si>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</si>
  <si>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</si>
  <si>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</si>
  <si>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</si>
  <si>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</si>
  <si>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</si>
  <si>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</si>
  <si>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</si>
  <si>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</si>
  <si>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</si>
  <si>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</si>
  <si>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</si>
  <si>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</si>
  <si>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</si>
  <si>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</si>
  <si>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</si>
  <si>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</si>
  <si>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</si>
  <si>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</si>
  <si>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</si>
  <si>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</si>
  <si>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</si>
  <si>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</si>
  <si>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</si>
  <si>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</si>
  <si>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</si>
  <si>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</si>
  <si>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</si>
  <si>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</si>
  <si>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</si>
  <si>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</si>
  <si>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</si>
  <si>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</si>
  <si>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</si>
  <si>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</si>
  <si>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</si>
  <si>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</si>
  <si>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</si>
  <si>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</si>
  <si>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</si>
  <si>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</si>
  <si>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</si>
  <si>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</si>
  <si>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</si>
  <si>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</si>
  <si>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</si>
  <si>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</si>
  <si>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</si>
  <si>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</si>
  <si>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</si>
  <si>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</si>
  <si>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</si>
  <si>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</si>
  <si>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</si>
  <si>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</si>
  <si>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</si>
  <si>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</si>
  <si>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</si>
  <si>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</si>
  <si>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</si>
  <si>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</si>
  <si>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</si>
  <si>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</si>
  <si>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</si>
  <si>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</si>
  <si>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</si>
  <si>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</si>
  <si>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</si>
  <si>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</si>
  <si>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</si>
  <si>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</si>
  <si>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</si>
  <si>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</si>
  <si>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</si>
  <si>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</si>
  <si>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</si>
  <si>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</si>
  <si>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</si>
  <si>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</si>
  <si>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</si>
  <si>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</si>
  <si>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</si>
  <si>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</si>
  <si>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</si>
  <si>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</si>
  <si>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</si>
  <si>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</si>
  <si>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</si>
  <si>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</si>
  <si>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</si>
  <si>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</si>
  <si>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</si>
  <si>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</si>
  <si>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</si>
  <si>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</si>
  <si>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</si>
  <si>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</si>
  <si>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</si>
  <si>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</si>
  <si>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</si>
  <si>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</si>
  <si>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</si>
  <si>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</si>
  <si>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</si>
  <si>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</si>
  <si>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</si>
  <si>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</si>
  <si>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</si>
  <si>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</si>
  <si>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</si>
  <si>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</si>
  <si>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</si>
  <si>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</si>
  <si>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</si>
  <si>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</si>
  <si>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</si>
  <si>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</si>
  <si>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</si>
  <si>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</si>
  <si>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</si>
  <si>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</si>
  <si>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</si>
  <si>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</si>
  <si>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</si>
  <si>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</si>
  <si>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</si>
  <si>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</si>
  <si>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</si>
  <si>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</si>
  <si>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</si>
  <si>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</si>
  <si>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</si>
  <si>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</si>
  <si>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</si>
  <si>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</si>
  <si>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</si>
  <si>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</si>
  <si>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</si>
  <si>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</si>
  <si>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</si>
  <si>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</si>
  <si>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</si>
  <si>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</si>
  <si>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</si>
  <si>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</si>
  <si>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</si>
  <si>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</si>
  <si>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</si>
  <si>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</si>
  <si>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</si>
  <si>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</si>
  <si>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</si>
  <si>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</si>
  <si>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</si>
  <si>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</si>
  <si>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</si>
  <si>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</si>
  <si>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</si>
  <si>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</si>
  <si>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</si>
  <si>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</si>
  <si>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</si>
  <si>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</si>
  <si>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</si>
  <si>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</si>
  <si>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</si>
  <si>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</si>
  <si>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</si>
  <si>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</si>
  <si>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</si>
  <si>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</si>
  <si>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</si>
  <si>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</si>
  <si>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</si>
  <si>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</si>
  <si>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</si>
  <si>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</si>
  <si>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</si>
  <si>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</si>
  <si>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</si>
  <si>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</si>
  <si>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</si>
  <si>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</si>
  <si>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</si>
  <si>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</si>
  <si>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</si>
  <si>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</si>
  <si>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</si>
  <si>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</si>
  <si>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</si>
  <si>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</si>
  <si>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</si>
  <si>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</si>
  <si>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</si>
  <si>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</si>
  <si>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</si>
  <si>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</si>
  <si>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</si>
  <si>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</si>
  <si>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</si>
  <si>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</si>
  <si>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</si>
  <si>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</si>
  <si>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</si>
  <si>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</si>
  <si>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</si>
  <si>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</si>
  <si>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</si>
  <si>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</si>
  <si>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</si>
  <si>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</si>
  <si>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</si>
  <si>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</si>
  <si>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</si>
  <si>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</si>
  <si>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</si>
  <si>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</si>
  <si>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</si>
  <si>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</si>
  <si>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</si>
  <si>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</si>
  <si>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</si>
  <si>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</si>
  <si>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</si>
  <si>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</si>
  <si>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</si>
  <si>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</si>
  <si>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</si>
  <si>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</si>
  <si>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</si>
  <si>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</si>
  <si>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</si>
  <si>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</si>
  <si>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</si>
  <si>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</si>
  <si>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</si>
  <si>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</si>
  <si>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</si>
  <si>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</si>
  <si>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</si>
  <si>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</si>
  <si>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</si>
  <si>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</si>
  <si>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</si>
  <si>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</si>
  <si>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</si>
  <si>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</si>
  <si>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</si>
  <si>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</si>
  <si>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</si>
  <si>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</si>
  <si>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</si>
  <si>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</si>
  <si>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</si>
  <si>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</si>
  <si>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</si>
  <si>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</si>
  <si>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</si>
  <si>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</si>
  <si>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</si>
  <si>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</si>
  <si>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</si>
  <si>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</si>
  <si>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</si>
  <si>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</si>
  <si>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</si>
  <si>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</si>
  <si>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</si>
  <si>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</si>
  <si>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</si>
  <si>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</si>
  <si>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</si>
  <si>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</si>
  <si>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</si>
  <si>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</si>
  <si>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</si>
  <si>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</si>
  <si>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</si>
  <si>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</si>
  <si>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</si>
  <si>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</si>
  <si>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</si>
  <si>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</si>
  <si>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</si>
  <si>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</si>
  <si>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</si>
  <si>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</si>
  <si>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</si>
  <si>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</si>
  <si>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</si>
  <si>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</si>
  <si>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</si>
  <si>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</si>
  <si>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</si>
  <si>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</si>
  <si>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</si>
  <si>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</si>
  <si>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</si>
  <si>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</si>
  <si>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</si>
  <si>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</si>
  <si>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</si>
  <si>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</si>
  <si>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</si>
  <si>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</si>
  <si>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</si>
  <si>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</si>
  <si>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</si>
  <si>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</si>
  <si>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</si>
  <si>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</si>
  <si>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</si>
  <si>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</si>
  <si>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</si>
  <si>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</si>
  <si>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</si>
  <si>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</si>
  <si>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</si>
  <si>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</si>
  <si>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</si>
  <si>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</si>
  <si>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</si>
  <si>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</si>
  <si>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</si>
  <si>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</si>
  <si>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</si>
  <si>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</si>
  <si>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</si>
  <si>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</si>
  <si>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</si>
  <si>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</si>
  <si>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</si>
  <si>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</si>
  <si>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</si>
  <si>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</si>
  <si>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</si>
  <si>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</si>
  <si>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</si>
  <si>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</si>
  <si>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</si>
  <si>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</si>
  <si>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</si>
  <si>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</si>
  <si>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</si>
  <si>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</si>
  <si>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</si>
  <si>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</si>
  <si>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</si>
  <si>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</si>
  <si>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</si>
  <si>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</si>
  <si>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</si>
  <si>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</si>
  <si>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</si>
  <si>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</si>
  <si>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</si>
  <si>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</si>
  <si>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</si>
  <si>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</si>
  <si>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</si>
  <si>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</si>
  <si>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</si>
  <si>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</si>
  <si>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</si>
  <si>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</si>
  <si>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</si>
  <si>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</si>
  <si>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</si>
  <si>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</si>
  <si>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</si>
  <si>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</si>
  <si>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</si>
  <si>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</si>
  <si>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</si>
  <si>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</si>
  <si>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</si>
  <si>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</si>
  <si>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</si>
  <si>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</si>
  <si>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</si>
  <si>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</si>
  <si>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</si>
  <si>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</si>
  <si>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</si>
  <si>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</si>
  <si>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</si>
  <si>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</si>
  <si>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</si>
  <si>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</si>
  <si>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</si>
  <si>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</si>
  <si>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</si>
  <si>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</si>
  <si>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</si>
  <si>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</si>
  <si>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</si>
  <si>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</si>
  <si>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</si>
  <si>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</si>
  <si>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</si>
  <si>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</si>
  <si>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</si>
  <si>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</si>
  <si>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</si>
  <si>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</si>
  <si>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</si>
  <si>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</si>
  <si>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</si>
  <si>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</si>
  <si>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</si>
  <si>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</si>
  <si>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</si>
  <si>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</si>
  <si>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</si>
  <si>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</si>
  <si>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</si>
  <si>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</si>
  <si>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</si>
  <si>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</si>
  <si>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</si>
  <si>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</si>
  <si>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</si>
  <si>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</si>
  <si>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</si>
  <si>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</si>
  <si>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</si>
  <si>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</si>
  <si>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</si>
  <si>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</si>
  <si>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</si>
  <si>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</si>
  <si>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</si>
  <si>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</si>
  <si>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</si>
  <si>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</si>
  <si>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</si>
  <si>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</si>
  <si>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</si>
  <si>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</si>
  <si>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</si>
  <si>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</si>
  <si>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</si>
  <si>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</si>
  <si>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</si>
  <si>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</si>
  <si>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</si>
  <si>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</si>
  <si>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</si>
  <si>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</si>
  <si>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</si>
  <si>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</si>
  <si>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</si>
  <si>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</si>
  <si>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</si>
  <si>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</si>
  <si>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</si>
  <si>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</si>
  <si>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</si>
  <si>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</si>
  <si>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</si>
  <si>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</si>
  <si>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</si>
  <si>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</si>
  <si>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</si>
  <si>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</si>
  <si>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</si>
  <si>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</si>
  <si>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</si>
  <si>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</si>
  <si>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</si>
  <si>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</si>
  <si>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</si>
  <si>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</si>
  <si>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</si>
  <si>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</si>
  <si>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</si>
  <si>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</si>
  <si>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</si>
  <si>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</si>
  <si>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</si>
  <si>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</si>
  <si>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</si>
  <si>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</si>
  <si>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</si>
  <si>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</si>
  <si>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</si>
  <si>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</si>
  <si>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</si>
  <si>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</si>
  <si>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</si>
  <si>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</si>
  <si>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</si>
  <si>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</si>
  <si>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</si>
  <si>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</si>
  <si>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</si>
  <si>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</si>
  <si>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</si>
  <si>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</si>
  <si>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</si>
  <si>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</si>
  <si>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</si>
  <si>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</si>
  <si>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</si>
  <si>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</si>
  <si>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</si>
  <si>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</si>
  <si>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</si>
  <si>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</si>
  <si>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</si>
  <si>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</si>
  <si>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</si>
  <si>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</si>
  <si>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</si>
  <si>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</si>
  <si>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</si>
  <si>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</si>
  <si>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</si>
  <si>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</si>
  <si>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</si>
  <si>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</si>
  <si>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</si>
  <si>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</si>
  <si>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</si>
  <si>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</si>
  <si>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</si>
  <si>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</si>
  <si>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</si>
  <si>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</si>
  <si>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</si>
  <si>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</si>
  <si>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</si>
  <si>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</si>
  <si>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</si>
  <si>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</si>
  <si>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</si>
  <si>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</si>
  <si>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</si>
  <si>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</si>
  <si>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</si>
  <si>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</si>
  <si>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</si>
  <si>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</si>
  <si>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</si>
  <si>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</si>
  <si>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</si>
  <si>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</si>
  <si>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</si>
  <si>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</si>
  <si>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</si>
  <si>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</si>
  <si>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</si>
  <si>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</si>
  <si>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</si>
  <si>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</si>
  <si>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</si>
  <si>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</si>
  <si>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</si>
  <si>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</si>
  <si>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</si>
  <si>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</si>
  <si>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</si>
  <si>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</si>
  <si>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</si>
  <si>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</si>
  <si>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</si>
  <si>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</si>
  <si>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</si>
  <si>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</si>
  <si>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</si>
  <si>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</si>
  <si>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</si>
  <si>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</si>
  <si>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</si>
  <si>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</si>
  <si>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</si>
  <si>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</si>
  <si>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</si>
  <si>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</si>
  <si>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</si>
  <si>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</si>
  <si>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</si>
  <si>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</si>
  <si>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</si>
  <si>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</si>
  <si>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</si>
  <si>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</si>
  <si>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</si>
  <si>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</si>
  <si>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</si>
  <si>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</si>
  <si>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</si>
  <si>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</si>
  <si>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</si>
  <si>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</si>
  <si>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</si>
  <si>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</si>
  <si>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</si>
  <si>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</si>
  <si>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</si>
  <si>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</si>
  <si>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</si>
  <si>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</si>
  <si>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</si>
  <si>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</si>
  <si>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</si>
  <si>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</si>
  <si>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</si>
  <si>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</si>
  <si>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</si>
  <si>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</si>
  <si>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</si>
  <si>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</si>
  <si>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</si>
  <si>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</si>
  <si>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</si>
  <si>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</si>
  <si>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</si>
  <si>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</si>
  <si>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</si>
  <si>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</si>
  <si>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</si>
  <si>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</si>
  <si>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</si>
  <si>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</si>
  <si>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</si>
  <si>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</si>
  <si>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</si>
  <si>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</si>
  <si>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</si>
  <si>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</si>
  <si>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</si>
  <si>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</si>
  <si>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</si>
  <si>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</si>
  <si>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</si>
  <si>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</si>
  <si>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</si>
  <si>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</si>
  <si>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</si>
  <si>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</si>
  <si>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</si>
  <si>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</si>
  <si>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</si>
  <si>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</si>
  <si>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</si>
  <si>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</si>
  <si>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</si>
  <si>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</si>
  <si>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</si>
  <si>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</si>
  <si>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</si>
  <si>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</si>
  <si>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</si>
  <si>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</si>
  <si>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</si>
  <si>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</si>
  <si>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</si>
  <si>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</si>
  <si>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</si>
  <si>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</si>
  <si>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</si>
  <si>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</si>
  <si>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</si>
  <si>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</si>
  <si>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</si>
  <si>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</si>
  <si>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</si>
  <si>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</si>
  <si>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</si>
  <si>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</si>
  <si>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</si>
  <si>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</si>
  <si>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</si>
  <si>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</si>
  <si>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</si>
  <si>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</si>
  <si>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</si>
  <si>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</si>
  <si>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</si>
  <si>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</si>
  <si>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</si>
  <si>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</si>
  <si>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</si>
  <si>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</si>
  <si>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</si>
  <si>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</si>
  <si>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</si>
  <si>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</si>
  <si>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</si>
  <si>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</si>
  <si>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</si>
  <si>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</si>
  <si>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</si>
  <si>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</si>
  <si>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</si>
  <si>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</si>
  <si>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</si>
  <si>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</si>
  <si>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</si>
  <si>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</si>
  <si>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</si>
  <si>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</si>
  <si>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</si>
  <si>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</si>
  <si>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</si>
  <si>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</si>
  <si>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</si>
  <si>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</si>
  <si>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</si>
  <si>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</si>
  <si>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</si>
  <si>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</si>
  <si>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</si>
  <si>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</si>
  <si>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</si>
  <si>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</si>
  <si>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</si>
  <si>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</si>
  <si>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</si>
  <si>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</si>
  <si>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</si>
  <si>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</si>
  <si>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</si>
  <si>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</si>
  <si>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</si>
  <si>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</si>
  <si>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</si>
  <si>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</si>
  <si>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</si>
  <si>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</si>
  <si>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</si>
  <si>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</si>
  <si>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</si>
  <si>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</si>
  <si>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</si>
  <si>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</si>
  <si>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</si>
  <si>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</si>
  <si>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</si>
  <si>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</si>
  <si>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</si>
  <si>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</si>
  <si>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</si>
  <si>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</si>
  <si>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</si>
  <si>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</si>
  <si>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</si>
  <si>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</si>
  <si>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</si>
  <si>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</si>
  <si>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</si>
  <si>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</si>
  <si>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</si>
  <si>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</si>
  <si>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</si>
  <si>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</si>
  <si>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</si>
  <si>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</si>
  <si>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</si>
  <si>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</si>
  <si>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</si>
  <si>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</si>
  <si>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</si>
  <si>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</si>
  <si>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</si>
  <si>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</si>
  <si>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</si>
  <si>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</si>
  <si>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</si>
  <si>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</si>
  <si>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</si>
  <si>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</si>
  <si>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</si>
  <si>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</si>
  <si>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</si>
  <si>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</si>
  <si>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</si>
  <si>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</si>
  <si>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</si>
  <si>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</si>
  <si>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</si>
  <si>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</si>
  <si>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</si>
  <si>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</si>
  <si>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</si>
  <si>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</si>
  <si>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</si>
  <si>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</si>
  <si>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</si>
  <si>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</si>
  <si>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</si>
  <si>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</si>
  <si>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</si>
  <si>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</si>
  <si>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</si>
  <si>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</si>
  <si>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</si>
  <si>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</si>
  <si>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</si>
  <si>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</si>
  <si>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</si>
  <si>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</si>
  <si>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</si>
  <si>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</si>
  <si>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</si>
  <si>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</si>
  <si>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</si>
  <si>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</si>
  <si>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</si>
  <si>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</si>
  <si>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</si>
  <si>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</si>
  <si>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</si>
  <si>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</si>
  <si>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</si>
  <si>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</si>
  <si>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</si>
  <si>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</si>
  <si>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</si>
  <si>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</si>
  <si>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</si>
  <si>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</si>
  <si>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</si>
  <si>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</si>
  <si>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</si>
  <si>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</si>
  <si>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</si>
  <si>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</si>
  <si>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</si>
  <si>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</si>
  <si>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</si>
  <si>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</si>
  <si>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</si>
  <si>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</si>
  <si>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</si>
  <si>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</si>
  <si>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</si>
  <si>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</si>
  <si>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</si>
  <si>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</si>
  <si>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</si>
  <si>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</si>
  <si>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</si>
  <si>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</si>
  <si>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</si>
  <si>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</si>
  <si>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</si>
  <si>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</si>
  <si>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</si>
  <si>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</si>
  <si>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</si>
  <si>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</si>
  <si>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</si>
  <si>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</si>
  <si>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</si>
  <si>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</si>
  <si>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</si>
  <si>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</si>
  <si>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</si>
  <si>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</si>
  <si>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</si>
  <si>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</si>
  <si>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</si>
  <si>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</si>
  <si>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</si>
  <si>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</si>
  <si>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</si>
  <si>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</si>
  <si>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</si>
  <si>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</si>
  <si>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</si>
  <si>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</si>
  <si>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</si>
  <si>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</si>
  <si>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</si>
  <si>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</si>
  <si>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</si>
  <si>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</si>
  <si>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</si>
  <si>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</si>
  <si>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</si>
  <si>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</si>
  <si>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</si>
  <si>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</si>
  <si>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</si>
  <si>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</si>
  <si>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</si>
  <si>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</si>
  <si>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</si>
  <si>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</si>
  <si>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</si>
  <si>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</si>
  <si>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</si>
  <si>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</si>
  <si>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</si>
  <si>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</si>
  <si>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</si>
  <si>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</si>
  <si>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</si>
  <si>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</si>
  <si>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</si>
  <si>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</si>
  <si>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</si>
  <si>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</si>
  <si>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</si>
  <si>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</si>
  <si>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</si>
  <si>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</si>
  <si>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</si>
  <si>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</si>
  <si>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</si>
  <si>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</si>
  <si>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</si>
  <si>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</si>
  <si>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</si>
  <si>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</si>
  <si>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</si>
  <si>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</si>
  <si>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</si>
  <si>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</si>
  <si>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</si>
  <si>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</si>
  <si>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</si>
  <si>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</si>
  <si>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</si>
  <si>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</si>
  <si>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</si>
  <si>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</si>
  <si>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</si>
  <si>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</si>
  <si>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</si>
  <si>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</si>
  <si>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</si>
  <si>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</si>
  <si>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</si>
  <si>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</si>
  <si>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</si>
  <si>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</si>
  <si>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</si>
  <si>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</si>
  <si>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</si>
  <si>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</si>
  <si>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</si>
  <si>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</si>
  <si>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</si>
  <si>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</si>
  <si>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</si>
  <si>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</si>
  <si>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</si>
  <si>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</si>
  <si>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</si>
  <si>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</si>
  <si>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</si>
  <si>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</si>
  <si>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</si>
  <si>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</si>
  <si>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</si>
  <si>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</si>
  <si>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</si>
  <si>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</si>
  <si>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</si>
  <si>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</si>
  <si>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</si>
  <si>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</si>
  <si>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</si>
  <si>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</si>
  <si>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</si>
  <si>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</si>
  <si>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</si>
  <si>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</si>
  <si>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</si>
  <si>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</si>
  <si>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</si>
  <si>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</si>
  <si>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</si>
  <si>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</si>
  <si>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</si>
  <si>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</si>
  <si>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</si>
  <si>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</si>
  <si>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</si>
  <si>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</si>
  <si>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</si>
  <si>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</si>
  <si>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</si>
  <si>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</si>
  <si>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</si>
  <si>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</si>
  <si>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</si>
  <si>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</si>
  <si>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</si>
  <si>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</si>
  <si>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</si>
  <si>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</si>
  <si>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</si>
  <si>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</si>
  <si>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</si>
  <si>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</si>
  <si>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</si>
  <si>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</si>
  <si>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</si>
  <si>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</si>
  <si>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</si>
  <si>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</si>
  <si>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</si>
  <si>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</si>
  <si>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</si>
  <si>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</si>
  <si>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</si>
  <si>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</si>
  <si>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</si>
  <si>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</si>
  <si>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</si>
  <si>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</si>
  <si>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</si>
  <si>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</si>
  <si>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</si>
  <si>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</si>
  <si>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</si>
  <si>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</si>
  <si>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</si>
  <si>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</si>
  <si>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</si>
  <si>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</si>
  <si>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</si>
  <si>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</si>
  <si>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</si>
  <si>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</si>
  <si>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</si>
  <si>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</si>
  <si>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</si>
  <si>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</si>
  <si>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</si>
  <si>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</si>
  <si>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</si>
  <si>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</si>
  <si>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</si>
  <si>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</si>
  <si>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</si>
  <si>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</si>
  <si>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</si>
  <si>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</si>
  <si>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</si>
  <si>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</si>
  <si>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</si>
  <si>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</si>
  <si>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</si>
  <si>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</si>
  <si>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</si>
  <si>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</si>
  <si>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</si>
  <si>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</si>
  <si>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</si>
  <si>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</si>
  <si>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</si>
  <si>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</si>
  <si>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</si>
  <si>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</si>
  <si>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</si>
  <si>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</si>
  <si>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</si>
  <si>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</si>
  <si>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</si>
  <si>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</si>
  <si>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</si>
  <si>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</si>
  <si>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</si>
  <si>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</si>
  <si>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</si>
  <si>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</si>
  <si>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</si>
  <si>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</si>
  <si>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</si>
  <si>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</si>
  <si>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</si>
  <si>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</si>
  <si>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</si>
  <si>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</si>
  <si>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</si>
  <si>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</si>
  <si>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</si>
  <si>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</si>
  <si>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</si>
  <si>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</si>
  <si>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</si>
  <si>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</si>
  <si>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</si>
  <si>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</si>
  <si>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</si>
  <si>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</si>
  <si>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</si>
  <si>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</si>
  <si>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</si>
  <si>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</si>
  <si>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</si>
  <si>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</si>
  <si>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</si>
  <si>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</si>
  <si>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</si>
  <si>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</si>
  <si>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</si>
  <si>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</si>
  <si>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</si>
  <si>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</si>
  <si>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</si>
  <si>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</si>
  <si>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</si>
  <si>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</si>
  <si>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</si>
  <si>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</si>
  <si>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</si>
  <si>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</si>
  <si>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</si>
  <si>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</si>
  <si>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</si>
  <si>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</si>
  <si>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</si>
  <si>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</si>
  <si>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</si>
  <si>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</si>
  <si>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</si>
  <si>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</si>
  <si>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</si>
  <si>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</si>
  <si>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</si>
  <si>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</si>
  <si>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</si>
  <si>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</si>
  <si>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</si>
  <si>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</si>
  <si>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</si>
  <si>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</si>
  <si>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</si>
  <si>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</si>
  <si>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</si>
  <si>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</si>
  <si>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</si>
  <si>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</si>
  <si>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</si>
  <si>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</si>
  <si>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</si>
  <si>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</si>
  <si>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</si>
  <si>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</si>
  <si>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</si>
  <si>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</si>
  <si>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</si>
  <si>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</si>
  <si>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</si>
  <si>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</si>
  <si>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</si>
  <si>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</si>
  <si>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</si>
  <si>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</si>
  <si>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</si>
  <si>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</si>
  <si>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</si>
  <si>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</si>
  <si>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</si>
  <si>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</si>
  <si>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</si>
  <si>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</si>
  <si>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</si>
  <si>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</si>
  <si>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</si>
  <si>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</si>
  <si>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</si>
  <si>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</si>
  <si>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</si>
  <si>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</si>
  <si>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</si>
  <si>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</si>
  <si>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</si>
  <si>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</si>
  <si>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</si>
  <si>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</si>
  <si>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</si>
  <si>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</si>
  <si>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</si>
  <si>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</si>
  <si>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</si>
  <si>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</si>
  <si>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</si>
  <si>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</si>
  <si>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</si>
  <si>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</si>
  <si>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</si>
  <si>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</si>
  <si>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</si>
  <si>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</si>
  <si>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</si>
  <si>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</si>
  <si>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</si>
  <si>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</si>
  <si>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</si>
  <si>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</si>
  <si>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</si>
  <si>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</si>
  <si>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</si>
  <si>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</si>
  <si>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</si>
  <si>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</si>
  <si>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</si>
  <si>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</si>
  <si>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</si>
  <si>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</si>
  <si>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</si>
  <si>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</si>
  <si>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</si>
  <si>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</si>
  <si>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</si>
  <si>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</si>
  <si>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</si>
  <si>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</si>
  <si>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</si>
  <si>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</si>
  <si>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</si>
  <si>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</si>
  <si>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</si>
  <si>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</si>
  <si>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</si>
  <si>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</si>
  <si>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</si>
  <si>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</si>
  <si>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</si>
  <si>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</si>
  <si>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</si>
  <si>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</si>
  <si>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</si>
  <si>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</si>
  <si>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</si>
  <si>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</si>
  <si>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</si>
  <si>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</si>
  <si>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</si>
  <si>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</si>
  <si>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</si>
  <si>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</si>
  <si>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</si>
  <si>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</si>
  <si>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</si>
  <si>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</si>
  <si>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</si>
  <si>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</si>
  <si>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</si>
  <si>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</si>
  <si>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</si>
  <si>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</si>
  <si>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</si>
  <si>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</si>
  <si>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</si>
  <si>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</si>
  <si>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</si>
  <si>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</si>
  <si>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</si>
  <si>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</si>
  <si>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</si>
  <si>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</si>
  <si>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</si>
  <si>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</si>
  <si>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</si>
  <si>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</si>
  <si>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</si>
  <si>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</si>
  <si>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</si>
  <si>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</si>
  <si>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</si>
  <si>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</si>
  <si>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</si>
  <si>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</si>
  <si>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</si>
  <si>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</si>
  <si>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</si>
  <si>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</si>
  <si>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</si>
  <si>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</si>
  <si>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</si>
  <si>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</si>
  <si>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</si>
  <si>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</si>
  <si>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</si>
  <si>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</si>
  <si>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</si>
  <si>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</si>
  <si>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</si>
  <si>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</si>
  <si>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</si>
  <si>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</si>
  <si>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</si>
  <si>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</si>
  <si>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</si>
  <si>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</si>
  <si>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</si>
  <si>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</si>
  <si>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</si>
  <si>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</si>
  <si>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</si>
  <si>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</si>
  <si>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</si>
  <si>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</si>
  <si>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</si>
  <si>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</si>
  <si>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</si>
  <si>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</si>
  <si>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</si>
  <si>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</si>
  <si>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</si>
  <si>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</si>
  <si>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</si>
  <si>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</si>
  <si>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</si>
  <si>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</si>
  <si>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</si>
  <si>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</si>
  <si>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</si>
  <si>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</si>
  <si>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</si>
  <si>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</si>
  <si>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</si>
  <si>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</si>
  <si>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</si>
  <si>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</si>
  <si>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</si>
  <si>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</si>
  <si>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</si>
  <si>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</si>
  <si>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</si>
  <si>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</si>
  <si>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</si>
  <si>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</si>
  <si>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</si>
  <si>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</si>
  <si>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</si>
  <si>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</si>
  <si>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</si>
  <si>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</si>
  <si>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</si>
  <si>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</si>
  <si>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</si>
  <si>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</si>
  <si>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</si>
  <si>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</si>
  <si>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</si>
  <si>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</si>
  <si>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</si>
  <si>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</si>
  <si>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</si>
  <si>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</si>
  <si>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</si>
  <si>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</si>
  <si>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</si>
  <si>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</si>
  <si>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</si>
  <si>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</si>
  <si>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</si>
  <si>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</si>
  <si>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</si>
  <si>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</si>
  <si>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</si>
  <si>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</si>
  <si>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</si>
  <si>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</si>
  <si>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</si>
  <si>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</si>
  <si>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</si>
  <si>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</si>
  <si>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</si>
  <si>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</si>
  <si>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</si>
  <si>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</si>
  <si>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</si>
  <si>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</si>
  <si>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</si>
  <si>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</si>
  <si>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</si>
  <si>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</si>
  <si>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</si>
  <si>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</si>
  <si>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</si>
  <si>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</si>
  <si>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</si>
  <si>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</si>
  <si>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</si>
  <si>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</si>
  <si>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</si>
  <si>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</si>
  <si>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</si>
  <si>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</si>
  <si>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</si>
  <si>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</si>
  <si>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</si>
  <si>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</si>
  <si>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</si>
  <si>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</si>
  <si>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</si>
  <si>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</si>
  <si>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</si>
  <si>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</si>
  <si>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</si>
  <si>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</si>
  <si>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</si>
  <si>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</si>
  <si>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</si>
  <si>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</si>
  <si>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</si>
  <si>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</si>
  <si>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</si>
  <si>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</si>
  <si>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</si>
  <si>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</si>
  <si>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</si>
  <si>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</si>
  <si>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</si>
  <si>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</si>
  <si>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</si>
  <si>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</si>
  <si>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</si>
  <si>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</si>
  <si>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</si>
  <si>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</si>
  <si>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</si>
  <si>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</si>
  <si>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</si>
  <si>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</si>
  <si>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</si>
  <si>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</si>
  <si>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</si>
  <si>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</si>
  <si>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</si>
  <si>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</si>
  <si>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</si>
  <si>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</si>
  <si>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</si>
  <si>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</si>
  <si>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</si>
  <si>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</si>
  <si>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</si>
  <si>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</si>
  <si>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</si>
  <si>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</si>
  <si>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</si>
  <si>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</si>
  <si>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</si>
  <si>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</si>
  <si>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</si>
  <si>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</si>
  <si>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</si>
  <si>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</si>
  <si>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</si>
  <si>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</si>
  <si>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</si>
  <si>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</si>
  <si>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</si>
  <si>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</si>
  <si>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</si>
  <si>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</si>
  <si>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</si>
  <si>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</si>
  <si>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</si>
  <si>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</si>
  <si>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</si>
  <si>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</si>
  <si>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</si>
  <si>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</si>
  <si>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</si>
  <si>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</si>
  <si>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</si>
  <si>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</si>
  <si>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</si>
  <si>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</si>
  <si>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</si>
  <si>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</si>
  <si>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</si>
  <si>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</si>
  <si>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</si>
  <si>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</si>
  <si>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</si>
  <si>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</si>
  <si>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</si>
  <si>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</si>
  <si>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</si>
  <si>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</si>
  <si>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</si>
  <si>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</si>
  <si>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</si>
  <si>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</si>
  <si>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</si>
  <si>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</si>
  <si>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</si>
  <si>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</si>
  <si>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</si>
  <si>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</si>
  <si>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</si>
  <si>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</si>
  <si>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</si>
  <si>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</si>
  <si>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</si>
  <si>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</si>
  <si>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</si>
  <si>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</si>
  <si>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</si>
  <si>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</si>
  <si>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</si>
  <si>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</si>
  <si>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</si>
  <si>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</si>
  <si>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</si>
  <si>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</si>
  <si>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</si>
  <si>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</si>
  <si>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</si>
  <si>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</si>
  <si>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</si>
  <si>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</si>
  <si>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</si>
  <si>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</si>
  <si>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</si>
  <si>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</si>
  <si>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</si>
  <si>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</si>
  <si>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</si>
  <si>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</si>
  <si>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</si>
  <si>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</si>
  <si>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</si>
  <si>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</si>
  <si>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</si>
  <si>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</si>
  <si>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</si>
  <si>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</si>
  <si>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</si>
  <si>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</si>
  <si>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</si>
  <si>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</si>
  <si>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</si>
  <si>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</si>
  <si>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</si>
  <si>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</si>
  <si>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</si>
  <si>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</si>
  <si>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</si>
  <si>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</si>
  <si>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</si>
  <si>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</si>
  <si>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</si>
  <si>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</si>
  <si>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</si>
  <si>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</si>
  <si>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</si>
  <si>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</si>
  <si>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</si>
  <si>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</si>
  <si>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</si>
  <si>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</si>
  <si>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</si>
  <si>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</si>
  <si>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</si>
  <si>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</si>
  <si>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</si>
  <si>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</si>
  <si>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</si>
  <si>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</si>
  <si>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</si>
  <si>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</si>
  <si>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</si>
  <si>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</si>
  <si>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</si>
  <si>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</si>
  <si>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</si>
  <si>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</si>
  <si>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</si>
  <si>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</si>
  <si>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</si>
  <si>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</si>
  <si>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</si>
  <si>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</si>
  <si>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</si>
  <si>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</si>
  <si>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</si>
  <si>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</si>
  <si>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</si>
  <si>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</si>
  <si>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</si>
  <si>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</si>
  <si>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</si>
  <si>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</si>
  <si>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</si>
  <si>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</si>
  <si>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</si>
  <si>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</si>
  <si>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</si>
  <si>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</si>
  <si>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</si>
  <si>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</si>
  <si>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</si>
  <si>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</si>
  <si>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</si>
  <si>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</si>
  <si>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</si>
  <si>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</si>
  <si>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</si>
  <si>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</si>
  <si>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</si>
  <si>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</si>
  <si>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</si>
  <si>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</si>
  <si>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</si>
  <si>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</si>
  <si>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</si>
  <si>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</si>
  <si>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</si>
  <si>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</si>
  <si>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</si>
  <si>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</si>
  <si>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</si>
  <si>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</si>
  <si>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</si>
  <si>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</si>
  <si>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</si>
  <si>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</si>
  <si>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</si>
  <si>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</si>
  <si>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</si>
  <si>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</si>
  <si>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</si>
  <si>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</si>
  <si>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</si>
  <si>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</si>
  <si>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</si>
  <si>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</si>
  <si>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</si>
  <si>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</si>
  <si>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</si>
  <si>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</si>
  <si>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</si>
  <si>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</si>
  <si>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</si>
  <si>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</si>
  <si>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</si>
  <si>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</si>
  <si>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</si>
  <si>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</si>
  <si>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</si>
  <si>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</si>
  <si>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</si>
  <si>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</si>
  <si>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</si>
  <si>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</si>
  <si>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</si>
  <si>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</si>
  <si>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</si>
  <si>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</si>
  <si>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</si>
  <si>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</si>
  <si>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</si>
  <si>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</si>
  <si>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</si>
  <si>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</si>
  <si>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</si>
  <si>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</si>
  <si>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</si>
  <si>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</si>
  <si>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</si>
  <si>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</si>
  <si>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</si>
  <si>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</si>
  <si>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</si>
  <si>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</si>
  <si>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</si>
  <si>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</si>
  <si>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</si>
  <si>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</si>
  <si>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</si>
  <si>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</si>
  <si>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</si>
  <si>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</si>
  <si>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</si>
  <si>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</si>
  <si>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</si>
  <si>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</si>
  <si>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</si>
  <si>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</si>
  <si>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</si>
  <si>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</si>
  <si>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</si>
  <si>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</si>
  <si>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</si>
  <si>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</si>
  <si>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</si>
  <si>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</si>
  <si>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</si>
  <si>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</si>
  <si>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</si>
  <si>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</si>
  <si>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</si>
  <si>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</si>
  <si>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</si>
  <si>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</si>
  <si>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</si>
  <si>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</si>
  <si>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</si>
  <si>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</si>
  <si>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</si>
  <si>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</si>
  <si>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</si>
  <si>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</si>
  <si>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</si>
  <si>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</si>
  <si>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</si>
  <si>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</si>
  <si>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</si>
  <si>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</si>
  <si>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</si>
  <si>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</si>
  <si>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</si>
  <si>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</si>
  <si>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</si>
  <si>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</si>
  <si>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</si>
  <si>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</si>
  <si>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</si>
  <si>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</si>
  <si>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</si>
  <si>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</si>
  <si>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</si>
  <si>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</si>
  <si>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</si>
  <si>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</si>
  <si>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</si>
  <si>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</si>
  <si>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</si>
  <si>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</si>
  <si>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</si>
  <si>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</si>
  <si>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</si>
  <si>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</si>
  <si>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</si>
  <si>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</si>
  <si>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</si>
  <si>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</si>
  <si>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</si>
  <si>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</si>
  <si>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</si>
  <si>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</si>
  <si>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</si>
  <si>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</si>
  <si>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</si>
  <si>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</si>
  <si>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</si>
  <si>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</si>
  <si>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</si>
  <si>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</si>
  <si>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</si>
  <si>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</si>
  <si>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</si>
  <si>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</si>
  <si>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</si>
  <si>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</si>
  <si>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</si>
  <si>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</si>
  <si>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</si>
  <si>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</si>
  <si>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</si>
  <si>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</si>
  <si>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</si>
  <si>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</si>
  <si>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</si>
  <si>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</si>
  <si>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</si>
  <si>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</si>
  <si>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</si>
  <si>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</si>
  <si>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</si>
  <si>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</si>
  <si>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</si>
  <si>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</si>
  <si>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</si>
  <si>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</si>
  <si>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</si>
  <si>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</si>
  <si>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</si>
  <si>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</si>
  <si>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</si>
  <si>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</si>
  <si>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</si>
  <si>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</si>
  <si>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</si>
  <si>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</si>
  <si>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</si>
  <si>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</si>
  <si>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</si>
  <si>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</si>
  <si>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</si>
  <si>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</si>
  <si>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</si>
  <si>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</si>
  <si>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</si>
  <si>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</si>
  <si>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</si>
  <si>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</si>
  <si>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</si>
  <si>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</si>
  <si>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</si>
  <si>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</si>
  <si>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</si>
  <si>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</si>
  <si>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</si>
  <si>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</si>
  <si>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</si>
  <si>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</si>
  <si>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</si>
  <si>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</si>
  <si>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</si>
  <si>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</si>
  <si>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</si>
  <si>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</si>
  <si>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</si>
  <si>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</si>
  <si>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</si>
  <si>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</si>
  <si>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</si>
  <si>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</si>
  <si>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</si>
  <si>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</si>
  <si>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</si>
  <si>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</si>
  <si>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</si>
  <si>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</si>
  <si>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</si>
  <si>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</si>
  <si>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</si>
  <si>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</si>
  <si>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</si>
  <si>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</si>
  <si>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</si>
  <si>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</si>
  <si>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</si>
  <si>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</si>
  <si>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</si>
  <si>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</si>
  <si>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</si>
  <si>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</si>
  <si>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</si>
  <si>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</si>
  <si>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</si>
  <si>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</si>
  <si>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</si>
  <si>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</si>
  <si>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</si>
  <si>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</si>
  <si>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</si>
  <si>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</si>
  <si>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</si>
  <si>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</si>
  <si>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</si>
  <si>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</si>
  <si>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</si>
  <si>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</si>
  <si>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</si>
  <si>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</si>
  <si>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</si>
  <si>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</si>
  <si>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</si>
  <si>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</si>
  <si>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</si>
  <si>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</si>
  <si>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</si>
  <si>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</si>
  <si>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</si>
  <si>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</si>
  <si>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</si>
  <si>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</si>
  <si>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</si>
  <si>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</si>
  <si>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</si>
  <si>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</si>
  <si>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</si>
  <si>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</si>
  <si>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</si>
  <si>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</si>
  <si>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</si>
  <si>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</si>
  <si>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</si>
  <si>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</si>
  <si>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</si>
  <si>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</si>
  <si>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</si>
  <si>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</si>
  <si>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</si>
  <si>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</si>
  <si>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</si>
  <si>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</si>
  <si>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</si>
  <si>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</si>
  <si>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</si>
  <si>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</si>
  <si>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</si>
  <si>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</si>
  <si>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</si>
  <si>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</si>
  <si>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</si>
  <si>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</si>
  <si>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</si>
  <si>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</si>
  <si>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</si>
  <si>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</si>
  <si>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</si>
  <si>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</si>
  <si>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</si>
  <si>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</si>
  <si>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</si>
  <si>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</si>
  <si>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</si>
  <si>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</si>
  <si>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</si>
  <si>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</si>
  <si>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</si>
  <si>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</si>
  <si>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</si>
  <si>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</si>
  <si>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</si>
  <si>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</si>
  <si>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</si>
  <si>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</si>
  <si>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</si>
  <si>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</si>
  <si>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</si>
  <si>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</si>
  <si>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</si>
  <si>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</si>
  <si>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</si>
  <si>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</si>
  <si>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</si>
  <si>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</si>
  <si>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</si>
  <si>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</si>
  <si>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</si>
  <si>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</si>
  <si>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</si>
  <si>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</si>
  <si>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</si>
  <si>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</si>
  <si>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</si>
  <si>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</si>
  <si>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</si>
  <si>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</si>
  <si>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</si>
  <si>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</si>
  <si>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</si>
  <si>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</si>
  <si>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</si>
  <si>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</si>
  <si>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</si>
  <si>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</si>
  <si>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</si>
  <si>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</si>
  <si>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</si>
  <si>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</si>
  <si>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</si>
  <si>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</si>
  <si>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</si>
  <si>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</si>
  <si>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</si>
  <si>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</si>
  <si>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</si>
  <si>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</si>
  <si>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</si>
  <si>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</si>
  <si>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</si>
  <si>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</si>
  <si>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</si>
  <si>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</si>
  <si>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</si>
  <si>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</si>
  <si>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</si>
  <si>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</si>
  <si>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</si>
  <si>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</si>
  <si>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</si>
  <si>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</si>
  <si>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</si>
  <si>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</si>
  <si>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</si>
  <si>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</si>
  <si>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</si>
  <si>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</si>
  <si>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</si>
  <si>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</si>
  <si>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</si>
  <si>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</si>
  <si>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</si>
  <si>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</si>
  <si>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</si>
  <si>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</si>
  <si>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</si>
  <si>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</si>
  <si>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</si>
  <si>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</si>
  <si>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</si>
  <si>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</si>
  <si>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</si>
  <si>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</si>
  <si>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</si>
  <si>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</si>
  <si>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</si>
  <si>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</si>
  <si>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</si>
  <si>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</si>
  <si>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</si>
  <si>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</si>
  <si>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</si>
  <si>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</si>
  <si>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</si>
  <si>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</si>
  <si>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</si>
  <si>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</si>
  <si>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</si>
  <si>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</si>
  <si>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</si>
  <si>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</si>
  <si>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</si>
  <si>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</si>
  <si>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</si>
  <si>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</si>
  <si>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</si>
  <si>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</si>
  <si>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</si>
  <si>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</si>
  <si>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</si>
  <si>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</si>
  <si>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</si>
  <si>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</si>
  <si>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</si>
  <si>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</si>
  <si>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</si>
  <si>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</si>
  <si>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</si>
  <si>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</si>
  <si>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</si>
  <si>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</si>
  <si>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</si>
  <si>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</si>
  <si>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</si>
  <si>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</si>
  <si>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</si>
  <si>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</si>
  <si>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</si>
  <si>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</si>
  <si>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</si>
  <si>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</si>
  <si>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</si>
  <si>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</si>
  <si>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</si>
  <si>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</si>
  <si>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</si>
  <si>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</si>
  <si>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</si>
  <si>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</si>
  <si>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</si>
  <si>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</si>
  <si>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</si>
  <si>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</si>
  <si>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</si>
  <si>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</si>
  <si>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</si>
  <si>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</si>
  <si>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</si>
  <si>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</si>
  <si>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</si>
  <si>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</si>
  <si>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</si>
  <si>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</si>
  <si>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</si>
  <si>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</si>
  <si>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</si>
  <si>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</si>
  <si>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</si>
  <si>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</si>
  <si>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</si>
  <si>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</si>
  <si>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</si>
  <si>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</si>
  <si>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</si>
  <si>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</si>
  <si>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</si>
  <si>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</si>
  <si>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</si>
  <si>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</si>
  <si>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</si>
  <si>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</si>
  <si>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</si>
  <si>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</si>
  <si>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</si>
  <si>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</si>
  <si>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</si>
  <si>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</si>
  <si>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</si>
  <si>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</si>
  <si>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</si>
  <si>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</si>
  <si>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</si>
  <si>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</si>
  <si>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</si>
  <si>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</si>
  <si>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</si>
  <si>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</si>
  <si>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</si>
  <si>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</si>
  <si>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</si>
  <si>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</si>
  <si>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</si>
  <si>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</si>
  <si>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</si>
  <si>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</si>
  <si>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</si>
  <si>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</si>
  <si>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</si>
  <si>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</si>
  <si>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</si>
  <si>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</si>
  <si>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</si>
  <si>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</si>
  <si>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</si>
  <si>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</si>
  <si>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</si>
  <si>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</si>
  <si>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</si>
  <si>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</si>
  <si>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</si>
  <si>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</si>
  <si>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</si>
  <si>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</si>
  <si>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</si>
  <si>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</si>
  <si>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</si>
  <si>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</si>
  <si>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</si>
  <si>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</si>
  <si>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</si>
  <si>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</si>
  <si>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</si>
  <si>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</si>
  <si>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</si>
  <si>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</si>
  <si>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</si>
  <si>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</si>
  <si>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</si>
  <si>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</si>
  <si>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</si>
  <si>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</si>
  <si>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</si>
  <si>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</si>
  <si>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</si>
  <si>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</si>
  <si>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</si>
  <si>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</si>
  <si>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</si>
  <si>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</si>
  <si>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</si>
  <si>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</si>
  <si>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</si>
  <si>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</si>
  <si>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</si>
  <si>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</si>
  <si>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</si>
  <si>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</si>
  <si>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</si>
  <si>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</si>
  <si>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</si>
  <si>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</si>
  <si>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</si>
  <si>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</si>
  <si>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</si>
  <si>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</si>
  <si>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</si>
  <si>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</si>
  <si>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</si>
  <si>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</si>
  <si>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</si>
  <si>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</si>
  <si>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</si>
  <si>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</si>
  <si>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</si>
  <si>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</si>
  <si>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</si>
  <si>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</si>
  <si>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</si>
  <si>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</si>
  <si>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</si>
  <si>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</si>
  <si>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</si>
  <si>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</si>
  <si>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</si>
  <si>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</si>
  <si>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</si>
  <si>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</si>
  <si>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</si>
  <si>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</si>
  <si>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</si>
  <si>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</si>
  <si>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</si>
  <si>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</si>
  <si>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</si>
  <si>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</si>
  <si>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</si>
  <si>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</si>
  <si>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</si>
  <si>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</si>
  <si>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</si>
  <si>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</si>
  <si>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</si>
  <si>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</si>
  <si>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</si>
  <si>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</si>
  <si>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</si>
  <si>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</si>
  <si>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</si>
  <si>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</si>
  <si>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</si>
  <si>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</si>
  <si>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</si>
  <si>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</si>
  <si>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</si>
  <si>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</si>
  <si>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</si>
  <si>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</si>
  <si>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</si>
  <si>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</si>
  <si>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</si>
  <si>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</si>
  <si>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</si>
  <si>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</si>
  <si>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</si>
  <si>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</si>
  <si>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</si>
  <si>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</si>
  <si>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</si>
  <si>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</si>
  <si>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</si>
  <si>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</si>
  <si>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</si>
  <si>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</si>
  <si>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</si>
  <si>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</si>
  <si>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</si>
  <si>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</si>
  <si>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</si>
  <si>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</si>
  <si>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</si>
  <si>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</si>
  <si>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</si>
  <si>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</si>
  <si>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</si>
  <si>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</si>
  <si>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</si>
  <si>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</si>
  <si>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</si>
  <si>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</si>
  <si>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</si>
  <si>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</si>
  <si>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</si>
  <si>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</si>
  <si>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</si>
  <si>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</si>
  <si>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</si>
  <si>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</si>
  <si>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</si>
  <si>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</si>
  <si>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</si>
  <si>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</si>
  <si>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</si>
  <si>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</si>
  <si>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</si>
  <si>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</si>
  <si>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</si>
  <si>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</si>
  <si>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</si>
  <si>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</si>
  <si>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</si>
  <si>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</si>
  <si>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</si>
  <si>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</si>
  <si>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</si>
  <si>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</si>
  <si>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</si>
  <si>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</si>
  <si>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</si>
  <si>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</si>
  <si>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</si>
  <si>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</si>
  <si>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</si>
  <si>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</si>
  <si>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</si>
  <si>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</si>
  <si>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</si>
  <si>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</si>
  <si>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</si>
  <si>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</si>
  <si>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</si>
  <si>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</si>
  <si>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</si>
  <si>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</si>
  <si>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</si>
  <si>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</si>
  <si>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</si>
  <si>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</si>
  <si>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</si>
  <si>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</si>
  <si>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</si>
  <si>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</si>
  <si>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</si>
  <si>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</si>
  <si>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</si>
  <si>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</si>
  <si>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</si>
  <si>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</si>
  <si>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</si>
  <si>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</si>
  <si>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</si>
  <si>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</si>
  <si>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</si>
  <si>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</si>
  <si>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</si>
  <si>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</si>
  <si>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</si>
  <si>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</si>
  <si>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</si>
  <si>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</si>
  <si>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</si>
  <si>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</si>
  <si>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</si>
  <si>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</si>
  <si>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</si>
  <si>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</si>
  <si>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</si>
  <si>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</si>
  <si>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</si>
  <si>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</si>
  <si>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</si>
  <si>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</si>
  <si>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</si>
  <si>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</si>
  <si>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</si>
  <si>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</si>
  <si>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</si>
  <si>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</si>
  <si>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</si>
  <si>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</si>
  <si>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</si>
  <si>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</si>
  <si>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</si>
  <si>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</si>
  <si>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</si>
  <si>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</si>
  <si>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</si>
  <si>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</si>
  <si>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</si>
  <si>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</si>
  <si>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</si>
  <si>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</si>
  <si>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</si>
  <si>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</si>
  <si>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</si>
  <si>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</si>
  <si>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</si>
  <si>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</si>
  <si>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</si>
  <si>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</si>
  <si>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</si>
  <si>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</si>
  <si>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</si>
  <si>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</si>
  <si>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</si>
  <si>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</si>
  <si>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</si>
  <si>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</si>
  <si>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</si>
  <si>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</si>
  <si>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</si>
  <si>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</si>
  <si>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</si>
  <si>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</si>
  <si>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</si>
  <si>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</si>
  <si>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</si>
  <si>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</si>
  <si>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</si>
  <si>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</si>
  <si>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</si>
  <si>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</si>
  <si>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</si>
  <si>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</si>
  <si>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</si>
  <si>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</si>
  <si>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</si>
  <si>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</si>
  <si>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</si>
  <si>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</si>
  <si>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</si>
  <si>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</si>
  <si>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</si>
  <si>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</si>
  <si>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</si>
  <si>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</si>
  <si>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</si>
  <si>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</si>
  <si>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</si>
  <si>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</si>
  <si>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</si>
  <si>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</si>
  <si>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</si>
  <si>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</si>
  <si>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</si>
  <si>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</si>
  <si>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</si>
  <si>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</si>
  <si>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</si>
  <si>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</si>
  <si>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</si>
  <si>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</si>
  <si>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</si>
  <si>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</si>
  <si>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</si>
  <si>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</si>
  <si>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</si>
  <si>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</si>
  <si>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</si>
  <si>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</si>
  <si>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</si>
  <si>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</si>
  <si>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</si>
  <si>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</si>
  <si>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</si>
  <si>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</si>
  <si>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</si>
  <si>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</si>
  <si>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</si>
  <si>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</si>
  <si>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</si>
  <si>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</si>
  <si>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</si>
  <si>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</si>
  <si>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</si>
  <si>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</si>
  <si>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</si>
  <si>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</si>
  <si>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</si>
  <si>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</si>
  <si>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</si>
  <si>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</si>
  <si>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</si>
  <si>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</si>
  <si>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</si>
  <si>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</si>
  <si>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</si>
  <si>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</si>
  <si>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</si>
  <si>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</si>
  <si>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</si>
  <si>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</si>
  <si>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</si>
  <si>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</si>
  <si>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</si>
  <si>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</si>
  <si>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</si>
  <si>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</si>
  <si>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</si>
  <si>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</si>
  <si>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</si>
  <si>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</si>
  <si>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</si>
  <si>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</si>
  <si>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</si>
  <si>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</si>
  <si>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</si>
  <si>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</si>
  <si>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</si>
  <si>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</si>
  <si>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</si>
  <si>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</si>
  <si>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</si>
  <si>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</si>
  <si>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</si>
  <si>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</si>
  <si>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</si>
  <si>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</si>
  <si>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</si>
  <si>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</si>
  <si>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</si>
  <si>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</si>
  <si>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</si>
  <si>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</si>
  <si>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</si>
  <si>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</si>
  <si>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</si>
  <si>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</si>
  <si>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</si>
  <si>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</si>
  <si>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</si>
  <si>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</si>
  <si>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</si>
  <si>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</si>
  <si>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</si>
  <si>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</si>
  <si>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</si>
  <si>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</si>
  <si>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</si>
  <si>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</si>
  <si>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</si>
  <si>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</si>
  <si>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</si>
  <si>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</si>
  <si>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</si>
  <si>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</si>
  <si>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</si>
  <si>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</si>
  <si>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</si>
  <si>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</si>
  <si>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</si>
  <si>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</si>
  <si>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</si>
  <si>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</si>
  <si>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</si>
  <si>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</si>
  <si>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</si>
  <si>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</si>
  <si>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</si>
  <si>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</si>
  <si>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</si>
  <si>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</si>
  <si>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</si>
  <si>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</si>
  <si>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</si>
  <si>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</si>
  <si>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</si>
  <si>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</si>
  <si>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</si>
  <si>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</si>
  <si>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</si>
  <si>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</si>
  <si>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</si>
  <si>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</si>
  <si>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</si>
  <si>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</si>
  <si>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</si>
  <si>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</si>
  <si>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</si>
  <si>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</si>
  <si>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</si>
  <si>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</si>
  <si>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</si>
  <si>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</si>
  <si>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</si>
  <si>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</si>
  <si>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</si>
  <si>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</si>
  <si>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</si>
  <si>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</si>
  <si>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</si>
  <si>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</si>
  <si>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</si>
  <si>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</si>
  <si>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</si>
  <si>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</si>
  <si>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</si>
  <si>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</si>
  <si>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</si>
  <si>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</si>
  <si>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</si>
  <si>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</si>
  <si>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</si>
  <si>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</si>
  <si>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</si>
  <si>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</si>
  <si>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</si>
  <si>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</si>
  <si>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</si>
  <si>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</si>
  <si>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</si>
  <si>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</si>
  <si>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</si>
  <si>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</si>
  <si>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</si>
  <si>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</si>
  <si>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</si>
  <si>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</si>
  <si>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</si>
  <si>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</si>
  <si>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</si>
  <si>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</si>
  <si>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</si>
  <si>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</si>
  <si>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</si>
  <si>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</si>
  <si>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</si>
  <si>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</si>
  <si>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</si>
  <si>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</si>
  <si>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</si>
  <si>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</si>
  <si>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</si>
  <si>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</si>
  <si>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</si>
  <si>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</si>
  <si>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</si>
  <si>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</si>
  <si>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</si>
  <si>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</si>
  <si>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</si>
  <si>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</si>
  <si>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</si>
  <si>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</si>
  <si>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</si>
  <si>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</si>
  <si>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</si>
  <si>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</si>
  <si>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</si>
  <si>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</si>
  <si>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</si>
  <si>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</si>
  <si>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</si>
  <si>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</si>
  <si>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</si>
  <si>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</si>
  <si>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</si>
  <si>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</si>
  <si>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</si>
  <si>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</si>
  <si>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</si>
  <si>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</si>
  <si>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</si>
  <si>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</si>
  <si>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</si>
  <si>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</si>
  <si>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</si>
  <si>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</si>
  <si>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</si>
  <si>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</si>
  <si>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</si>
  <si>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</si>
  <si>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</si>
  <si>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</si>
  <si>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</si>
  <si>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</si>
  <si>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</si>
  <si>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</si>
  <si>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</si>
  <si>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</si>
  <si>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</si>
  <si>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</si>
  <si>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</si>
  <si>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</si>
  <si>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</si>
  <si>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</si>
  <si>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</si>
  <si>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</si>
  <si>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</si>
  <si>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</si>
  <si>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</si>
  <si>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</si>
  <si>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</si>
  <si>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</si>
  <si>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</si>
  <si>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</si>
  <si>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</si>
  <si>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</si>
  <si>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</si>
  <si>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</si>
  <si>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</si>
  <si>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</si>
  <si>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</si>
  <si>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</si>
  <si>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</si>
  <si>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</si>
  <si>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</si>
  <si>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</si>
  <si>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</si>
  <si>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</si>
  <si>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</si>
  <si>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</si>
  <si>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</si>
  <si>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</si>
  <si>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</si>
  <si>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</si>
  <si>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</si>
  <si>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</si>
  <si>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</si>
  <si>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</si>
  <si>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</si>
  <si>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</si>
  <si>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</si>
  <si>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</si>
  <si>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</si>
  <si>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</si>
  <si>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</si>
  <si>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</si>
  <si>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</si>
  <si>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</si>
  <si>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</si>
  <si>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</si>
  <si>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</si>
  <si>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</si>
  <si>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</si>
  <si>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</si>
  <si>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</si>
  <si>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</si>
  <si>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</si>
  <si>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</si>
  <si>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</si>
  <si>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</si>
  <si>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</si>
  <si>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</si>
  <si>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</si>
  <si>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</si>
  <si>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</si>
  <si>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</si>
  <si>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</si>
  <si>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</si>
  <si>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</si>
  <si>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</si>
  <si>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</si>
  <si>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</si>
  <si>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</si>
  <si>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</si>
  <si>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</si>
  <si>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</si>
  <si>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</si>
  <si>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</si>
  <si>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</si>
  <si>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</si>
  <si>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</si>
  <si>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</si>
  <si>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</si>
  <si>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</si>
  <si>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</si>
  <si>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</si>
  <si>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</si>
  <si>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</si>
  <si>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</si>
  <si>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</si>
  <si>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</si>
  <si>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</si>
  <si>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</si>
  <si>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</si>
  <si>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</si>
  <si>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</si>
  <si>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</si>
  <si>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</si>
  <si>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</si>
  <si>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</si>
  <si>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</si>
  <si>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</si>
  <si>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</si>
  <si>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</si>
  <si>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</si>
  <si>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</si>
  <si>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</si>
  <si>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</si>
  <si>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</si>
  <si>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</si>
  <si>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</si>
  <si>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</si>
  <si>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</si>
  <si>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</si>
  <si>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</si>
  <si>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</si>
  <si>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</si>
  <si>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</si>
  <si>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</si>
  <si>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</si>
  <si>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</si>
  <si>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</si>
  <si>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</si>
  <si>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</si>
  <si>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</si>
  <si>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</si>
  <si>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</si>
  <si>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</si>
  <si>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</si>
  <si>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</si>
  <si>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</si>
  <si>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</si>
  <si>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</si>
  <si>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</si>
  <si>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</si>
  <si>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</si>
  <si>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</si>
  <si>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</si>
  <si>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</si>
  <si>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</si>
  <si>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</si>
  <si>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</si>
  <si>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</si>
  <si>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</si>
  <si>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</si>
  <si>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</si>
  <si>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</si>
  <si>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</si>
  <si>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</si>
  <si>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</si>
  <si>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</si>
  <si>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</si>
  <si>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</si>
  <si>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</si>
  <si>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</si>
  <si>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</si>
  <si>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</si>
  <si>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</si>
  <si>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</si>
  <si>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</si>
  <si>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</si>
  <si>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</si>
  <si>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</si>
  <si>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</si>
  <si>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</si>
  <si>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</si>
  <si>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</si>
  <si>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</si>
  <si>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</si>
  <si>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</si>
  <si>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</si>
  <si>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</si>
  <si>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</si>
  <si>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</si>
  <si>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</si>
  <si>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</si>
  <si>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</si>
  <si>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</si>
  <si>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</si>
  <si>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</si>
  <si>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</si>
  <si>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</si>
  <si>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</si>
  <si>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</si>
  <si>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</si>
  <si>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</si>
  <si>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</si>
  <si>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</si>
  <si>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</si>
  <si>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</si>
  <si>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</si>
  <si>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</si>
  <si>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</si>
  <si>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</si>
  <si>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</si>
  <si>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</si>
  <si>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</si>
  <si>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</si>
  <si>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</si>
  <si>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</si>
  <si>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</si>
  <si>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</si>
  <si>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</si>
  <si>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</si>
  <si>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</si>
  <si>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</si>
  <si>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</si>
  <si>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</si>
  <si>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</si>
  <si>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</si>
  <si>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</si>
  <si>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</si>
  <si>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</si>
  <si>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</si>
  <si>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</si>
  <si>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</si>
  <si>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</si>
  <si>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</si>
  <si>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</si>
  <si>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</si>
  <si>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</si>
  <si>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</si>
  <si>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</si>
  <si>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</si>
  <si>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</si>
  <si>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</si>
  <si>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</si>
  <si>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</si>
  <si>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</si>
  <si>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</si>
  <si>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</si>
  <si>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</si>
  <si>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</si>
  <si>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</si>
  <si>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</si>
  <si>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</si>
  <si>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</si>
  <si>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</si>
  <si>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</si>
  <si>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</si>
  <si>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</si>
  <si>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</si>
  <si>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</si>
  <si>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</si>
  <si>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</si>
  <si>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</si>
  <si>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</si>
  <si>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</si>
  <si>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</si>
  <si>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</si>
  <si>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</si>
  <si>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</si>
  <si>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</si>
  <si>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</si>
  <si>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</si>
  <si>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</si>
  <si>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</si>
  <si>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</si>
  <si>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</si>
  <si>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</si>
  <si>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</si>
  <si>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</si>
  <si>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</si>
  <si>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</si>
  <si>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</si>
  <si>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</si>
  <si>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</si>
  <si>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</si>
  <si>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</si>
  <si>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</si>
  <si>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</si>
  <si>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</si>
  <si>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</si>
  <si>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</si>
  <si>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</si>
  <si>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</si>
  <si>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</si>
  <si>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</si>
  <si>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</si>
  <si>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</si>
  <si>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</si>
  <si>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</si>
  <si>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</si>
  <si>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</si>
  <si>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</si>
  <si>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</si>
  <si>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</si>
  <si>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</si>
  <si>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</si>
  <si>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</si>
  <si>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</si>
  <si>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</si>
  <si>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</si>
  <si>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</si>
  <si>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</si>
  <si>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</si>
  <si>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</si>
  <si>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</si>
  <si>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</si>
  <si>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</si>
  <si>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</si>
  <si>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</si>
  <si>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</si>
  <si>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</si>
  <si>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</si>
  <si>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</si>
  <si>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</si>
  <si>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</si>
  <si>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</si>
  <si>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</si>
  <si>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</si>
  <si>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</si>
  <si>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</si>
  <si>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</si>
  <si>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</si>
  <si>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</si>
  <si>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</si>
  <si>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</si>
  <si>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</si>
  <si>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</si>
  <si>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</si>
  <si>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</si>
  <si>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</si>
  <si>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</si>
  <si>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</si>
  <si>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</si>
  <si>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</si>
  <si>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</si>
  <si>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</si>
  <si>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</si>
  <si>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</si>
  <si>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</si>
  <si>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</si>
  <si>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</si>
  <si>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</si>
  <si>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</si>
  <si>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</si>
  <si>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</si>
  <si>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</si>
  <si>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</si>
  <si>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</si>
  <si>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</si>
  <si>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</si>
  <si>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</si>
  <si>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</si>
  <si>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</si>
  <si>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</si>
  <si>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</si>
  <si>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</si>
  <si>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</si>
  <si>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</si>
  <si>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</si>
  <si>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</si>
  <si>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</si>
  <si>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</si>
  <si>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</si>
  <si>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</si>
  <si>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</si>
  <si>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</si>
  <si>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</si>
  <si>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</si>
  <si>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</si>
  <si>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</si>
  <si>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</si>
  <si>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</si>
  <si>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</si>
  <si>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</si>
  <si>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</si>
  <si>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</si>
  <si>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</si>
  <si>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</si>
  <si>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</si>
  <si>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</si>
  <si>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</si>
  <si>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</si>
  <si>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</si>
  <si>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</si>
  <si>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</si>
  <si>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</si>
  <si>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</si>
  <si>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</si>
  <si>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</si>
  <si>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</si>
  <si>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</si>
  <si>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</si>
  <si>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</si>
  <si>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</si>
  <si>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</si>
  <si>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</si>
  <si>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</si>
  <si>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</si>
  <si>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</si>
  <si>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</si>
  <si>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</si>
  <si>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</si>
  <si>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</si>
  <si>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</si>
  <si>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</si>
  <si>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</si>
  <si>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</si>
  <si>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</si>
  <si>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</si>
  <si>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</si>
  <si>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</si>
  <si>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</si>
  <si>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</si>
  <si>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</si>
  <si>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</si>
  <si>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</si>
  <si>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</si>
  <si>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</si>
  <si>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</si>
  <si>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</si>
  <si>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</si>
  <si>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</si>
  <si>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</si>
  <si>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</si>
  <si>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</si>
  <si>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</si>
  <si>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</si>
  <si>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</si>
  <si>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</si>
  <si>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</si>
  <si>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</si>
  <si>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</si>
  <si>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</si>
  <si>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</si>
  <si>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</si>
  <si>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</si>
  <si>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</si>
  <si>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</si>
  <si>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</si>
  <si>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</si>
  <si>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</si>
  <si>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</si>
  <si>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</si>
  <si>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</si>
  <si>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</si>
  <si>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</si>
  <si>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</si>
  <si>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</si>
  <si>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</si>
  <si>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</si>
  <si>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</si>
  <si>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</si>
  <si>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</si>
  <si>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</si>
  <si>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</si>
  <si>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</si>
  <si>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</si>
  <si>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</si>
  <si>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</si>
  <si>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</si>
  <si>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</si>
  <si>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</si>
  <si>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</si>
  <si>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</si>
  <si>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</si>
  <si>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</si>
  <si>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</si>
  <si>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</si>
  <si>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</si>
  <si>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</si>
  <si>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</si>
  <si>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</si>
  <si>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</si>
  <si>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</si>
  <si>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</si>
  <si>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</si>
  <si>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</si>
  <si>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</si>
  <si>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</si>
  <si>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</si>
  <si>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</si>
  <si>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</si>
  <si>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</si>
  <si>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</si>
  <si>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</si>
  <si>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</si>
  <si>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</si>
  <si>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</si>
  <si>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</si>
  <si>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</si>
  <si>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</si>
  <si>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</si>
  <si>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</si>
  <si>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</si>
  <si>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</si>
  <si>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</si>
  <si>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</si>
  <si>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</si>
  <si>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</si>
  <si>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</si>
  <si>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</si>
  <si>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</si>
  <si>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</si>
  <si>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</si>
  <si>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</si>
  <si>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</si>
  <si>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</si>
  <si>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</si>
  <si>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</si>
  <si>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</si>
  <si>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</si>
  <si>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</si>
  <si>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</si>
  <si>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</si>
  <si>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</si>
  <si>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</si>
  <si>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</si>
  <si>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</si>
  <si>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</si>
  <si>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</si>
  <si>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</si>
  <si>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</si>
  <si>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</si>
  <si>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</si>
  <si>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</si>
  <si>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</si>
  <si>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</si>
  <si>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</si>
  <si>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</si>
  <si>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</si>
  <si>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</si>
  <si>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</si>
  <si>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</si>
  <si>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</si>
  <si>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</si>
  <si>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</si>
  <si>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</si>
  <si>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</si>
  <si>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</si>
  <si>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</si>
  <si>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</si>
  <si>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</si>
  <si>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</si>
  <si>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</si>
  <si>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</si>
  <si>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</si>
  <si>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</si>
  <si>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</si>
  <si>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</si>
  <si>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</si>
  <si>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</si>
  <si>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</si>
  <si>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</si>
  <si>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</si>
  <si>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</si>
  <si>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</si>
  <si>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</si>
  <si>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</si>
  <si>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</si>
  <si>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</si>
  <si>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</si>
  <si>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</si>
  <si>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</si>
  <si>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</si>
  <si>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</si>
  <si>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</si>
  <si>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</si>
  <si>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</si>
  <si>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</si>
  <si>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</si>
  <si>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</si>
  <si>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</si>
  <si>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</si>
  <si>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</si>
  <si>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</si>
  <si>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</si>
  <si>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</si>
  <si>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</si>
  <si>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</si>
  <si>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</si>
  <si>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</si>
  <si>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</si>
  <si>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</si>
  <si>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</si>
  <si>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</si>
  <si>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</si>
  <si>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</si>
  <si>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</si>
  <si>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</si>
  <si>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</si>
  <si>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</si>
  <si>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</si>
  <si>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</si>
  <si>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</si>
  <si>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</si>
  <si>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</si>
  <si>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</si>
  <si>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</si>
  <si>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</si>
  <si>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</si>
  <si>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</si>
  <si>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</si>
  <si>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</si>
  <si>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</si>
  <si>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</si>
  <si>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</si>
  <si>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</si>
  <si>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</si>
  <si>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</si>
  <si>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</si>
  <si>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</si>
  <si>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</si>
  <si>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</si>
  <si>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</si>
  <si>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</si>
  <si>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</si>
  <si>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</si>
  <si>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</si>
  <si>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</si>
  <si>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</si>
  <si>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</si>
  <si>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</si>
  <si>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</si>
  <si>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</si>
  <si>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</si>
  <si>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</si>
  <si>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</si>
  <si>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</si>
  <si>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</si>
  <si>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</si>
  <si>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</si>
  <si>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</si>
  <si>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</si>
  <si>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</si>
  <si>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</si>
  <si>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</si>
  <si>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</si>
  <si>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</si>
  <si>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</si>
  <si>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</si>
  <si>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</si>
  <si>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</si>
  <si>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</si>
  <si>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</si>
  <si>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</si>
  <si>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</si>
  <si>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</si>
  <si>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</si>
  <si>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</si>
  <si>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</si>
  <si>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</si>
  <si>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</si>
  <si>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</si>
  <si>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</si>
  <si>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</si>
  <si>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</si>
  <si>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</si>
  <si>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</si>
  <si>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</si>
  <si>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</si>
  <si>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</si>
  <si>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</si>
  <si>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</si>
  <si>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</si>
  <si>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</si>
  <si>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</si>
  <si>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</si>
  <si>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</si>
  <si>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</si>
  <si>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</si>
  <si>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</si>
  <si>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</si>
  <si>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</si>
  <si>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</si>
  <si>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</si>
  <si>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</si>
  <si>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</si>
  <si>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</si>
  <si>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</si>
  <si>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</si>
  <si>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</si>
  <si>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</si>
  <si>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</si>
  <si>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</si>
  <si>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</si>
  <si>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</si>
  <si>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</si>
  <si>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</si>
  <si>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</si>
  <si>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</si>
  <si>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</si>
  <si>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</si>
  <si>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</si>
  <si>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</si>
  <si>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</si>
  <si>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</si>
  <si>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</si>
  <si>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</si>
  <si>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</si>
  <si>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</si>
  <si>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</si>
  <si>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</si>
  <si>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</si>
  <si>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</si>
  <si>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</si>
  <si>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</si>
  <si>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</si>
  <si>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</si>
  <si>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</si>
  <si>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</si>
  <si>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</si>
  <si>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</si>
  <si>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</si>
  <si>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</si>
  <si>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</si>
  <si>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</si>
  <si>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</si>
  <si>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</si>
  <si>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</si>
  <si>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</si>
  <si>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</si>
  <si>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</si>
  <si>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</si>
  <si>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</si>
  <si>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</si>
  <si>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</si>
  <si>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</si>
  <si>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</si>
  <si>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</si>
  <si>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</si>
  <si>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</si>
  <si>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</si>
  <si>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</si>
  <si>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</si>
  <si>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</si>
  <si>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</si>
  <si>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</si>
  <si>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</si>
  <si>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</si>
  <si>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</si>
  <si>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</si>
  <si>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</si>
  <si>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</si>
  <si>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</si>
  <si>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</si>
  <si>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</si>
  <si>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</si>
  <si>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</si>
  <si>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</si>
  <si>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</si>
  <si>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</si>
  <si>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</si>
  <si>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</si>
  <si>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</si>
  <si>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</si>
  <si>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</si>
  <si>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</si>
  <si>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</si>
  <si>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</si>
  <si>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</si>
  <si>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</si>
  <si>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</si>
  <si>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</si>
  <si>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</si>
  <si>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</si>
  <si>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</si>
  <si>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</si>
  <si>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</si>
  <si>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</si>
  <si>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</si>
  <si>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</si>
  <si>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</si>
  <si>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</si>
  <si>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</si>
  <si>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</si>
  <si>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</si>
  <si>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</si>
  <si>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</si>
  <si>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</si>
  <si>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</si>
  <si>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</si>
  <si>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</si>
  <si>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</si>
  <si>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</si>
  <si>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</si>
  <si>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</si>
  <si>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</si>
  <si>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</si>
  <si>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</si>
  <si>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</si>
  <si>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</si>
  <si>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</si>
  <si>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</si>
  <si>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</si>
  <si>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</si>
  <si>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</si>
  <si>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</si>
  <si>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</si>
  <si>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</si>
  <si>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</si>
  <si>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</si>
  <si>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</si>
  <si>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</si>
  <si>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</si>
  <si>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</si>
  <si>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</si>
  <si>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</si>
  <si>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</si>
  <si>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</si>
  <si>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</si>
  <si>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</si>
  <si>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</si>
  <si>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</si>
  <si>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</si>
  <si>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</si>
  <si>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</si>
  <si>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</si>
  <si>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</si>
  <si>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</si>
  <si>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</si>
  <si>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</si>
  <si>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</si>
  <si>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</si>
  <si>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</si>
  <si>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</si>
  <si>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</si>
  <si>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</si>
  <si>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</si>
  <si>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</si>
  <si>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</si>
  <si>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</si>
  <si>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</si>
  <si>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</si>
  <si>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</si>
  <si>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</si>
  <si>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</si>
  <si>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</si>
  <si>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</si>
  <si>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</si>
  <si>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</si>
  <si>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</si>
  <si>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</si>
  <si>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</si>
  <si>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</si>
  <si>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</si>
  <si>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</si>
  <si>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</si>
  <si>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</si>
  <si>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</si>
  <si>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</si>
  <si>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</si>
  <si>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</si>
  <si>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</si>
  <si>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</si>
  <si>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</si>
  <si>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</si>
  <si>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</si>
  <si>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</si>
  <si>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</si>
  <si>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</si>
  <si>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</si>
  <si>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</si>
  <si>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</si>
  <si>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</si>
  <si>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</si>
  <si>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</si>
  <si>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</si>
  <si>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</si>
  <si>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</si>
  <si>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</si>
  <si>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</si>
  <si>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</si>
  <si>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</si>
  <si>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</si>
  <si>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</si>
  <si>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</si>
  <si>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</si>
  <si>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</si>
  <si>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</si>
  <si>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</si>
  <si>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</si>
  <si>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</si>
  <si>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</si>
  <si>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</si>
  <si>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</si>
  <si>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</si>
  <si>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</si>
  <si>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</si>
  <si>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</si>
  <si>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</si>
  <si>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</si>
  <si>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</si>
  <si>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</si>
  <si>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</si>
  <si>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</si>
  <si>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</si>
  <si>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</si>
  <si>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</si>
  <si>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</si>
  <si>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</si>
  <si>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</si>
  <si>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</si>
  <si>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</si>
  <si>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</si>
  <si>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</si>
  <si>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</si>
  <si>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</si>
  <si>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</si>
  <si>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</si>
  <si>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</si>
  <si>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</si>
  <si>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</si>
  <si>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</si>
  <si>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</si>
  <si>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</si>
  <si>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</si>
  <si>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</si>
  <si>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</si>
  <si>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</si>
  <si>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</si>
  <si>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</si>
  <si>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</si>
  <si>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</si>
  <si>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</si>
  <si>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</si>
  <si>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</si>
  <si>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</si>
  <si>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</si>
  <si>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</si>
  <si>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</si>
  <si>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</si>
  <si>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</si>
  <si>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</si>
  <si>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</si>
  <si>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</si>
  <si>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</si>
  <si>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</si>
  <si>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</si>
  <si>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</si>
  <si>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</si>
  <si>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</si>
  <si>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</si>
  <si>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</si>
  <si>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</si>
  <si>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</si>
  <si>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</si>
  <si>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</si>
  <si>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</si>
  <si>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</si>
  <si>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</si>
  <si>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</si>
  <si>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</si>
  <si>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</si>
  <si>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</si>
  <si>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</si>
  <si>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</si>
  <si>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</si>
  <si>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</si>
  <si>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</si>
  <si>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</si>
  <si>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</si>
  <si>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</si>
  <si>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</si>
  <si>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</si>
  <si>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</si>
  <si>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</si>
  <si>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</si>
  <si>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</si>
  <si>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</si>
  <si>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</si>
  <si>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</si>
  <si>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</si>
  <si>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</si>
  <si>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</si>
  <si>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</si>
  <si>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</si>
  <si>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</si>
  <si>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</si>
  <si>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</si>
  <si>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</si>
  <si>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</si>
  <si>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</si>
  <si>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</si>
  <si>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</si>
  <si>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</si>
  <si>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</si>
  <si>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</si>
  <si>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</si>
  <si>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</si>
  <si>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</si>
  <si>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</si>
  <si>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</si>
  <si>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</si>
  <si>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</si>
  <si>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</si>
  <si>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</si>
  <si>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</si>
  <si>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</si>
  <si>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</si>
  <si>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</si>
  <si>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</si>
  <si>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</si>
  <si>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</si>
  <si>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</si>
  <si>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</si>
  <si>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</si>
  <si>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</si>
  <si>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</si>
  <si>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</si>
  <si>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</si>
  <si>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</si>
  <si>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</si>
  <si>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</si>
  <si>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</si>
  <si>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</si>
  <si>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</si>
  <si>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</si>
  <si>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</si>
  <si>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</si>
  <si>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</si>
  <si>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</si>
  <si>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</si>
  <si>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</si>
  <si>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</si>
  <si>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</si>
  <si>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</si>
  <si>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</si>
  <si>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</si>
  <si>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</si>
  <si>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</si>
  <si>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</si>
  <si>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</si>
  <si>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</si>
  <si>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</si>
  <si>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</si>
  <si>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</si>
  <si>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</si>
  <si>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</si>
  <si>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</si>
  <si>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</si>
  <si>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</si>
  <si>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</si>
  <si>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</si>
  <si>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</si>
  <si>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</si>
  <si>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</si>
  <si>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</si>
  <si>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</si>
  <si>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</si>
  <si>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</si>
  <si>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</si>
  <si>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</si>
  <si>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</si>
  <si>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</si>
  <si>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</si>
  <si>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</si>
  <si>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</si>
  <si>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</si>
  <si>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</si>
  <si>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</si>
  <si>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</si>
  <si>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</si>
  <si>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</si>
  <si>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</si>
  <si>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</si>
  <si>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</si>
  <si>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</si>
  <si>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</si>
  <si>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</si>
  <si>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</si>
  <si>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</si>
  <si>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</si>
  <si>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</si>
  <si>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</si>
  <si>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</si>
  <si>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</si>
  <si>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</si>
  <si>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</si>
  <si>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</si>
  <si>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</si>
  <si>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</si>
  <si>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</si>
  <si>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</si>
  <si>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</si>
  <si>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</si>
  <si>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</si>
  <si>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</si>
  <si>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</si>
  <si>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</si>
  <si>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</si>
  <si>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</si>
  <si>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</si>
  <si>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</si>
  <si>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</si>
  <si>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</si>
  <si>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</si>
  <si>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</si>
  <si>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</si>
  <si>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</si>
  <si>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</si>
  <si>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</si>
  <si>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</si>
  <si>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</si>
  <si>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</si>
  <si>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</si>
  <si>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</si>
  <si>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</si>
  <si>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</si>
  <si>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</si>
  <si>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</si>
  <si>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</si>
  <si>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</si>
  <si>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</si>
  <si>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</si>
  <si>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</si>
  <si>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</si>
  <si>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</si>
  <si>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</si>
  <si>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</si>
  <si>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</si>
  <si>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</si>
  <si>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</si>
  <si>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</si>
  <si>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</si>
  <si>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</si>
  <si>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</si>
  <si>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</si>
  <si>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</si>
  <si>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</si>
  <si>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</si>
  <si>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</si>
  <si>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</si>
  <si>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</si>
  <si>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</si>
  <si>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</si>
  <si>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</si>
  <si>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</si>
  <si>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</si>
  <si>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</si>
  <si>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</si>
  <si>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</si>
  <si>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</si>
  <si>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</si>
  <si>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</si>
  <si>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</si>
  <si>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</si>
  <si>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</si>
  <si>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</si>
  <si>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</si>
  <si>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</si>
  <si>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</si>
  <si>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</si>
  <si>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</si>
  <si>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</si>
  <si>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</si>
  <si>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</si>
  <si>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</si>
  <si>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</si>
  <si>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</si>
  <si>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</si>
  <si>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</si>
  <si>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</si>
  <si>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</si>
  <si>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</si>
  <si>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</si>
  <si>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</si>
  <si>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</si>
  <si>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</si>
  <si>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</si>
  <si>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</si>
  <si>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</si>
  <si>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</si>
  <si>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</si>
  <si>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</si>
  <si>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</si>
  <si>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</si>
  <si>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</si>
  <si>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</si>
  <si>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</si>
  <si>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</si>
  <si>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</si>
  <si>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</si>
  <si>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</si>
  <si>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</si>
  <si>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</si>
  <si>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</si>
  <si>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</si>
  <si>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</si>
  <si>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</si>
  <si>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</si>
  <si>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</si>
  <si>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</si>
  <si>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</si>
  <si>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</si>
  <si>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</si>
  <si>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</si>
  <si>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</si>
  <si>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</si>
  <si>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</si>
  <si>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</si>
  <si>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</si>
  <si>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</si>
  <si>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</si>
  <si>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</si>
  <si>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</si>
  <si>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</si>
  <si>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</si>
  <si>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</si>
  <si>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</si>
  <si>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</si>
  <si>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</si>
  <si>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</si>
  <si>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</si>
  <si>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</si>
  <si>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</si>
  <si>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</si>
  <si>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</si>
  <si>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</si>
  <si>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</si>
  <si>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</si>
  <si>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</si>
  <si>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</si>
  <si>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</si>
  <si>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</si>
  <si>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</si>
  <si>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</si>
  <si>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</si>
  <si>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</si>
  <si>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</si>
  <si>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</si>
  <si>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</si>
  <si>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</si>
  <si>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</si>
  <si>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</si>
  <si>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</si>
  <si>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</si>
  <si>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</si>
  <si>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</si>
  <si>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</si>
  <si>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</si>
  <si>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</si>
  <si>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</si>
  <si>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</si>
  <si>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</si>
  <si>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</si>
  <si>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</si>
  <si>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</si>
  <si>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</si>
  <si>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</si>
  <si>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</si>
  <si>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</si>
  <si>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</si>
  <si>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</si>
  <si>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</si>
  <si>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</si>
  <si>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</si>
  <si>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</si>
  <si>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</si>
  <si>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</si>
  <si>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</si>
  <si>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</si>
  <si>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</si>
  <si>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</si>
  <si>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</si>
  <si>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</si>
  <si>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</si>
  <si>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</si>
  <si>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</si>
  <si>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</si>
  <si>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</si>
  <si>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</si>
  <si>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</si>
  <si>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</si>
  <si>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</si>
  <si>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</si>
  <si>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</si>
  <si>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</si>
  <si>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</si>
  <si>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</si>
  <si>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</si>
  <si>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</si>
  <si>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</si>
  <si>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</si>
  <si>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</si>
  <si>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</si>
  <si>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</si>
  <si>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</si>
  <si>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</si>
  <si>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</si>
  <si>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</si>
  <si>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</si>
  <si>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</si>
  <si>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</si>
  <si>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</si>
  <si>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</si>
  <si>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</si>
  <si>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</si>
  <si>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</si>
  <si>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</si>
  <si>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</si>
  <si>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</si>
  <si>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</si>
  <si>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</si>
  <si>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</si>
  <si>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</si>
  <si>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</si>
  <si>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</si>
  <si>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</si>
  <si>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</si>
  <si>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</si>
  <si>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</si>
  <si>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</si>
  <si>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</si>
  <si>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</si>
  <si>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</si>
  <si>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</si>
  <si>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</si>
  <si>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</si>
  <si>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</si>
  <si>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</si>
  <si>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</si>
  <si>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</si>
  <si>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</si>
  <si>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</si>
  <si>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</si>
  <si>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</si>
  <si>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</si>
  <si>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</si>
  <si>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</si>
  <si>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</si>
  <si>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</si>
  <si>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</si>
  <si>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</si>
  <si>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</si>
  <si>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</si>
  <si>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</si>
  <si>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</si>
  <si>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</si>
  <si>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</si>
  <si>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</si>
  <si>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</si>
  <si>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</si>
  <si>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</si>
  <si>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</si>
  <si>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</si>
  <si>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</si>
  <si>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</si>
  <si>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</si>
  <si>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</si>
  <si>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</si>
  <si>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</si>
  <si>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</si>
  <si>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</si>
  <si>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</si>
  <si>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</si>
  <si>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</si>
  <si>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</si>
  <si>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</si>
  <si>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</si>
  <si>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</si>
  <si>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</si>
  <si>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</si>
  <si>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</si>
  <si>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</si>
  <si>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</si>
  <si>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</si>
  <si>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</si>
  <si>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</si>
  <si>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</si>
  <si>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</si>
  <si>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</si>
  <si>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</si>
  <si>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</si>
  <si>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</si>
  <si>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</si>
  <si>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</si>
  <si>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</si>
  <si>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</si>
  <si>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</si>
  <si>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</si>
  <si>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</si>
  <si>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</si>
  <si>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</si>
  <si>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</si>
  <si>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</si>
  <si>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</si>
  <si>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</si>
  <si>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</si>
  <si>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</si>
  <si>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</si>
  <si>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</si>
  <si>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</si>
  <si>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</si>
  <si>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</si>
  <si>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</si>
  <si>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</si>
  <si>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</si>
  <si>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</si>
  <si>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</si>
  <si>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</si>
  <si>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</si>
  <si>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</si>
  <si>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</si>
  <si>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</si>
  <si>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</si>
  <si>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</si>
  <si>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</si>
  <si>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</si>
  <si>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</si>
  <si>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</si>
  <si>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</si>
  <si>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</si>
  <si>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</si>
  <si>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</si>
  <si>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</si>
  <si>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</si>
  <si>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</si>
  <si>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</si>
  <si>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</si>
  <si>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</si>
  <si>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</si>
  <si>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</si>
  <si>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</si>
  <si>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</si>
  <si>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</si>
  <si>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</si>
  <si>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</si>
  <si>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</si>
  <si>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</si>
  <si>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</si>
  <si>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</si>
  <si>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</si>
  <si>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</si>
  <si>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</si>
  <si>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</si>
  <si>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</si>
  <si>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</si>
  <si>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</si>
  <si>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</si>
  <si>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</si>
  <si>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</si>
  <si>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</si>
  <si>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</si>
  <si>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</si>
  <si>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</si>
  <si>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</si>
  <si>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</si>
  <si>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</si>
  <si>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</si>
  <si>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</si>
  <si>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</si>
  <si>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</si>
  <si>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</si>
  <si>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</si>
  <si>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</si>
  <si>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</si>
  <si>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</si>
  <si>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</si>
  <si>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</si>
  <si>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</si>
  <si>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</si>
  <si>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</si>
  <si>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</si>
  <si>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</si>
  <si>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</si>
  <si>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</si>
  <si>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</si>
  <si>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</si>
  <si>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</si>
  <si>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</si>
  <si>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</si>
  <si>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</si>
  <si>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</si>
  <si>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</si>
  <si>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</si>
  <si>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</si>
  <si>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</si>
  <si>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</si>
  <si>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</si>
  <si>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</si>
  <si>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</si>
  <si>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</si>
  <si>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</si>
  <si>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</si>
  <si>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</si>
  <si>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</si>
  <si>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</si>
  <si>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</si>
  <si>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</si>
  <si>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</si>
  <si>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</si>
  <si>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</si>
  <si>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</si>
  <si>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</si>
  <si>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</si>
  <si>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</si>
  <si>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</si>
  <si>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</si>
  <si>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</si>
  <si>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</si>
  <si>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</si>
  <si>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</si>
  <si>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</si>
  <si>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</si>
  <si>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</si>
  <si>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</si>
  <si>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</si>
  <si>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</si>
  <si>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</si>
  <si>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</si>
  <si>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</si>
  <si>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</si>
  <si>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</si>
  <si>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</si>
  <si>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</si>
  <si>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</si>
  <si>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</si>
  <si>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</si>
  <si>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</si>
  <si>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</si>
  <si>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</si>
  <si>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</si>
  <si>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</si>
  <si>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</si>
  <si>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</si>
  <si>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</si>
  <si>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</si>
  <si>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</si>
  <si>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</si>
  <si>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</si>
  <si>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</si>
  <si>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</si>
  <si>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</si>
  <si>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</si>
  <si>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</si>
  <si>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</si>
  <si>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</si>
  <si>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</si>
  <si>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</si>
  <si>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</si>
  <si>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</si>
  <si>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</si>
  <si>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</si>
  <si>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</si>
  <si>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</si>
  <si>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</si>
  <si>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</si>
  <si>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</si>
  <si>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</si>
  <si>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</si>
  <si>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</si>
  <si>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</si>
  <si>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</si>
  <si>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</si>
  <si>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</si>
  <si>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</si>
  <si>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</si>
  <si>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</si>
  <si>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</si>
  <si>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</si>
  <si>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</si>
  <si>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</si>
  <si>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</si>
  <si>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</si>
  <si>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</si>
  <si>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</si>
  <si>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</si>
  <si>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</si>
  <si>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</si>
  <si>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</si>
  <si>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</si>
  <si>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</si>
  <si>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</si>
  <si>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</si>
  <si>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</si>
  <si>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</si>
  <si>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</si>
  <si>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</si>
  <si>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</si>
  <si>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</si>
  <si>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</si>
  <si>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</si>
  <si>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</si>
  <si>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</si>
  <si>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</si>
  <si>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</si>
  <si>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</si>
  <si>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</si>
  <si>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</si>
  <si>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</si>
  <si>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</si>
  <si>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</si>
  <si>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</si>
  <si>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</si>
  <si>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</si>
  <si>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</si>
  <si>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</si>
  <si>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</si>
  <si>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</si>
  <si>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</si>
  <si>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</si>
  <si>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</si>
  <si>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</si>
  <si>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</si>
  <si>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</si>
  <si>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</si>
  <si>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</si>
  <si>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</si>
  <si>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</si>
  <si>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</si>
  <si>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</si>
  <si>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</si>
  <si>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</si>
  <si>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</si>
  <si>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</si>
  <si>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</si>
  <si>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</si>
  <si>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</si>
  <si>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</si>
  <si>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</si>
  <si>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</si>
  <si>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</si>
  <si>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</si>
  <si>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</si>
  <si>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</si>
  <si>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</si>
  <si>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</si>
  <si>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</si>
  <si>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</si>
  <si>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</si>
  <si>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</si>
  <si>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</si>
  <si>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</si>
  <si>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</si>
  <si>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</si>
  <si>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</si>
  <si>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</si>
  <si>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</si>
  <si>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</si>
  <si>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</si>
  <si>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</si>
  <si>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</si>
  <si>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</si>
  <si>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</si>
  <si>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</si>
  <si>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</si>
  <si>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</si>
  <si>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</si>
  <si>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</si>
  <si>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</si>
  <si>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</si>
  <si>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</si>
  <si>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</si>
  <si>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</si>
  <si>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</si>
  <si>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</si>
  <si>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</si>
  <si>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</si>
  <si>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</si>
  <si>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</si>
  <si>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</si>
  <si>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</si>
  <si>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</si>
  <si>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</si>
  <si>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</si>
  <si>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</si>
  <si>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</si>
  <si>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</si>
  <si>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</si>
  <si>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</si>
  <si>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</si>
  <si>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</si>
  <si>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</si>
  <si>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</si>
  <si>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</si>
  <si>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</si>
  <si>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</si>
  <si>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</si>
  <si>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</si>
  <si>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</si>
  <si>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</si>
  <si>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</si>
  <si>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</si>
  <si>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</si>
  <si>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</si>
  <si>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</si>
  <si>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</si>
  <si>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</si>
  <si>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</si>
  <si>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</si>
  <si>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</si>
  <si>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</si>
  <si>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</si>
  <si>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</si>
  <si>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</si>
  <si>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</si>
  <si>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</si>
  <si>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</si>
  <si>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</si>
  <si>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</si>
  <si>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</si>
  <si>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</si>
  <si>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</si>
  <si>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</si>
  <si>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</si>
  <si>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</si>
  <si>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</si>
  <si>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</si>
  <si>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</si>
  <si>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</si>
  <si>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</si>
  <si>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</si>
  <si>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</si>
  <si>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</si>
  <si>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</si>
  <si>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</si>
  <si>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</si>
  <si>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</si>
  <si>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</si>
  <si>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</si>
  <si>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</si>
  <si>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</si>
  <si>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</si>
  <si>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</si>
  <si>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</si>
  <si>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</si>
  <si>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</si>
  <si>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</si>
  <si>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</si>
  <si>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</si>
  <si>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</si>
  <si>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</si>
  <si>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</si>
  <si>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</si>
  <si>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</si>
  <si>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</si>
  <si>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</si>
  <si>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</si>
  <si>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</si>
  <si>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</si>
  <si>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</si>
  <si>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</si>
  <si>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</si>
  <si>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</si>
  <si>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</si>
  <si>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</si>
  <si>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</si>
  <si>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</si>
  <si>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</si>
  <si>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</si>
  <si>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</si>
  <si>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</si>
  <si>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</si>
  <si>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</si>
  <si>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</si>
  <si>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</si>
  <si>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</si>
  <si>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</si>
  <si>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</si>
  <si>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</si>
  <si>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</si>
  <si>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</si>
  <si>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</si>
  <si>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</si>
  <si>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</si>
  <si>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</si>
  <si>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</si>
  <si>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</si>
  <si>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</si>
  <si>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</si>
  <si>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</si>
  <si>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</si>
  <si>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</si>
  <si>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</si>
  <si>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</si>
  <si>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</si>
  <si>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</si>
  <si>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</si>
  <si>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</si>
  <si>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</si>
  <si>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</si>
  <si>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</si>
  <si>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</si>
  <si>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</si>
  <si>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</si>
  <si>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</si>
  <si>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</si>
  <si>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</si>
  <si>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</si>
  <si>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</si>
  <si>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</si>
  <si>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</si>
  <si>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</si>
  <si>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</si>
  <si>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</si>
  <si>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</si>
  <si>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</si>
  <si>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</si>
  <si>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</si>
  <si>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</si>
  <si>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</si>
  <si>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</si>
  <si>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</si>
  <si>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</si>
  <si>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</si>
  <si>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</si>
  <si>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</si>
  <si>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</si>
  <si>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</si>
  <si>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</si>
  <si>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</si>
  <si>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</si>
  <si>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</si>
  <si>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</si>
  <si>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</si>
  <si>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</si>
  <si>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</si>
  <si>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</si>
  <si>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</si>
  <si>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</si>
  <si>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</si>
  <si>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</si>
  <si>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</si>
  <si>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</si>
  <si>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</si>
  <si>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</si>
  <si>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</si>
  <si>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</si>
  <si>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</si>
  <si>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</si>
  <si>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</si>
  <si>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</si>
  <si>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</si>
  <si>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</si>
  <si>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</si>
  <si>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</si>
  <si>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</si>
  <si>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</si>
  <si>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</si>
  <si>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</si>
  <si>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</si>
  <si>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</si>
  <si>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</si>
  <si>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</si>
  <si>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</si>
  <si>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</si>
  <si>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</si>
  <si>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</si>
  <si>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</si>
  <si>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</si>
  <si>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</si>
  <si>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</si>
  <si>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</si>
  <si>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</si>
  <si>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</si>
  <si>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</si>
  <si>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</si>
  <si>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</si>
  <si>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</si>
  <si>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</si>
  <si>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</si>
  <si>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</si>
  <si>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</si>
  <si>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</si>
  <si>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</si>
  <si>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</si>
  <si>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</si>
  <si>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</si>
  <si>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</si>
  <si>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</si>
  <si>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</si>
  <si>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</si>
  <si>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</si>
  <si>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</si>
  <si>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</si>
  <si>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</si>
  <si>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</si>
  <si>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</si>
  <si>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</si>
  <si>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</si>
  <si>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</si>
  <si>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</si>
  <si>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</si>
  <si>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</si>
  <si>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</si>
  <si>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</si>
  <si>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</si>
  <si>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</si>
  <si>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</si>
  <si>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</si>
  <si>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</si>
  <si>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</si>
  <si>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</si>
  <si>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</si>
  <si>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</si>
  <si>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</si>
  <si>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</si>
  <si>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</si>
  <si>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</si>
  <si>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</si>
  <si>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</si>
  <si>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</si>
  <si>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</si>
  <si>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</si>
  <si>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</si>
  <si>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</si>
  <si>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</si>
  <si>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</si>
  <si>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</si>
  <si>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</si>
  <si>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</si>
  <si>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</si>
  <si>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</si>
  <si>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</si>
  <si>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</si>
  <si>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</si>
  <si>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</si>
  <si>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</si>
  <si>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</si>
  <si>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</si>
  <si>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</si>
  <si>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</si>
  <si>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</si>
  <si>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</si>
  <si>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</si>
  <si>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</si>
  <si>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</si>
  <si>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</si>
  <si>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</si>
  <si>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</si>
  <si>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</si>
  <si>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</si>
  <si>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</si>
  <si>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</si>
  <si>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</si>
  <si>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</si>
  <si>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</si>
  <si>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</si>
  <si>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</si>
  <si>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</si>
  <si>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</si>
  <si>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</si>
  <si>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</si>
  <si>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</si>
  <si>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</si>
  <si>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</si>
  <si>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</si>
  <si>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</si>
  <si>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</si>
  <si>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</si>
  <si>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</si>
  <si>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</si>
  <si>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</si>
  <si>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</si>
  <si>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</si>
  <si>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</si>
  <si>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</si>
  <si>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</si>
  <si>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</si>
  <si>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</si>
  <si>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</si>
  <si>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</si>
  <si>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</si>
  <si>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</si>
  <si>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</si>
  <si>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</si>
  <si>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</si>
  <si>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</si>
  <si>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</si>
  <si>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</si>
  <si>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</si>
  <si>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</si>
  <si>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</si>
  <si>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</si>
  <si>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</si>
  <si>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</si>
  <si>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</si>
  <si>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</si>
  <si>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</si>
  <si>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</si>
  <si>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</si>
  <si>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</si>
  <si>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</si>
  <si>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</si>
  <si>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</si>
  <si>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</si>
  <si>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</si>
  <si>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</si>
  <si>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</si>
  <si>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</si>
  <si>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</si>
  <si>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</si>
  <si>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</si>
  <si>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</si>
  <si>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</si>
  <si>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</si>
  <si>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</si>
  <si>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</si>
  <si>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</si>
  <si>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</si>
  <si>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</si>
  <si>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</si>
  <si>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</si>
  <si>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</si>
  <si>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</si>
  <si>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</si>
  <si>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</si>
  <si>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</si>
  <si>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</si>
  <si>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</si>
  <si>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</si>
  <si>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</si>
  <si>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</si>
  <si>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</si>
  <si>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</si>
  <si>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</si>
  <si>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</si>
  <si>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</si>
  <si>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</si>
  <si>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</si>
  <si>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</si>
  <si>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</si>
  <si>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</si>
  <si>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</si>
  <si>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</si>
  <si>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</si>
  <si>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</si>
  <si>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</si>
  <si>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</si>
  <si>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</si>
  <si>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</si>
  <si>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</si>
  <si>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</si>
  <si>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</si>
  <si>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</si>
  <si>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</si>
  <si>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</si>
  <si>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</si>
  <si>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</si>
  <si>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</si>
  <si>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</si>
  <si>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</si>
  <si>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</si>
  <si>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</si>
  <si>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</si>
  <si>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</si>
  <si>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</si>
  <si>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</si>
  <si>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</si>
  <si>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</si>
  <si>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</si>
  <si>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</si>
  <si>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</si>
  <si>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</si>
  <si>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</si>
  <si>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</si>
  <si>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</si>
  <si>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</si>
  <si>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</si>
  <si>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</si>
  <si>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</si>
  <si>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</si>
  <si>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</si>
  <si>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</si>
  <si>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</si>
  <si>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</si>
  <si>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</si>
  <si>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</si>
  <si>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</si>
  <si>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</si>
  <si>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</si>
  <si>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</si>
  <si>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</si>
  <si>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</si>
  <si>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</si>
  <si>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</si>
  <si>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</si>
  <si>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</si>
  <si>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</si>
  <si>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</si>
  <si>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</si>
  <si>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</si>
  <si>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</si>
  <si>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</si>
  <si>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</si>
  <si>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</si>
  <si>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</si>
  <si>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</si>
  <si>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</si>
  <si>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</si>
  <si>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</si>
  <si>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</si>
  <si>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</si>
  <si>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</si>
  <si>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</si>
  <si>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</si>
  <si>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</si>
  <si>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</si>
  <si>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</si>
  <si>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</si>
  <si>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</si>
  <si>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</si>
  <si>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</si>
  <si>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</si>
  <si>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</si>
  <si>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</si>
  <si>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</si>
  <si>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</si>
  <si>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</si>
  <si>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</si>
  <si>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</si>
  <si>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</si>
  <si>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</si>
  <si>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</si>
  <si>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</si>
  <si>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</si>
  <si>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</si>
  <si>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</si>
  <si>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</si>
  <si>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</si>
  <si>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</si>
  <si>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</si>
  <si>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</si>
  <si>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</si>
  <si>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</si>
  <si>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</si>
  <si>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</si>
  <si>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</si>
  <si>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</si>
  <si>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</si>
  <si>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</si>
  <si>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</si>
  <si>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</si>
  <si>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</si>
  <si>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</si>
  <si>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</si>
  <si>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</si>
  <si>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</si>
  <si>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</si>
  <si>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</si>
  <si>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</si>
  <si>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</si>
  <si>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</si>
  <si>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</si>
  <si>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</si>
  <si>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</si>
  <si>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</si>
  <si>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</si>
  <si>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</si>
  <si>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</si>
  <si>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</si>
  <si>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</si>
  <si>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</si>
  <si>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</si>
  <si>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</si>
  <si>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</si>
  <si>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</si>
  <si>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</si>
  <si>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</si>
  <si>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</si>
  <si>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</si>
  <si>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</si>
  <si>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</si>
  <si>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</si>
  <si>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</si>
  <si>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</si>
  <si>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</si>
  <si>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</si>
  <si>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</si>
  <si>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</si>
  <si>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</si>
  <si>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</si>
  <si>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</si>
  <si>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</si>
  <si>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</si>
  <si>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</si>
  <si>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</si>
  <si>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</si>
  <si>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</si>
  <si>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</si>
  <si>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</si>
  <si>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</si>
  <si>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</si>
  <si>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</si>
  <si>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</si>
  <si>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</si>
  <si>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</si>
  <si>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</si>
  <si>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</si>
  <si>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</si>
  <si>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</si>
  <si>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</si>
  <si>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</si>
  <si>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</si>
  <si>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</si>
  <si>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</si>
  <si>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</si>
  <si>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</si>
  <si>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</si>
  <si>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</si>
  <si>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</si>
  <si>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</si>
  <si>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</si>
  <si>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</si>
  <si>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</si>
  <si>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</si>
  <si>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</si>
  <si>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</si>
  <si>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</si>
  <si>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</si>
  <si>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</si>
  <si>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</si>
  <si>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</si>
  <si>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</si>
  <si>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</si>
  <si>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</si>
  <si>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</si>
  <si>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</si>
  <si>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</si>
  <si>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</si>
  <si>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</si>
  <si>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</si>
  <si>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</si>
  <si>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</si>
  <si>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</si>
  <si>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</si>
  <si>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</si>
  <si>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</si>
  <si>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</si>
  <si>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</si>
  <si>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</si>
  <si>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</si>
  <si>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</si>
  <si>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</si>
  <si>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</si>
  <si>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</si>
  <si>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</si>
  <si>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</si>
  <si>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</si>
  <si>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</si>
  <si>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</si>
  <si>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</si>
  <si>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</si>
  <si>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</si>
  <si>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</si>
  <si>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</si>
  <si>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</si>
  <si>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</si>
  <si>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</si>
  <si>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</si>
  <si>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</si>
  <si>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</si>
  <si>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</si>
  <si>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</si>
  <si>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</si>
  <si>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</si>
  <si>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</si>
  <si>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</si>
  <si>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</si>
  <si>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</si>
  <si>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</si>
  <si>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</si>
  <si>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</si>
  <si>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</si>
  <si>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</si>
  <si>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</si>
  <si>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</si>
  <si>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</si>
  <si>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</si>
  <si>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</si>
  <si>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</si>
  <si>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</si>
  <si>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</si>
  <si>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</si>
  <si>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</si>
  <si>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</si>
  <si>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</si>
  <si>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</si>
  <si>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</si>
  <si>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</si>
  <si>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</si>
  <si>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</si>
  <si>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</si>
  <si>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</si>
  <si>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</si>
  <si>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</si>
  <si>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</si>
  <si>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</si>
  <si>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</si>
  <si>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</si>
  <si>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</si>
  <si>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</si>
  <si>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</si>
  <si>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</si>
  <si>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</si>
  <si>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</si>
  <si>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</si>
  <si>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</si>
  <si>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</si>
  <si>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</si>
  <si>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</si>
  <si>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</si>
  <si>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</si>
  <si>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</si>
  <si>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</si>
  <si>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</si>
  <si>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</si>
  <si>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</si>
  <si>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</si>
  <si>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</si>
  <si>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</si>
  <si>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</si>
  <si>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</si>
  <si>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</si>
  <si>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</si>
  <si>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</si>
  <si>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</si>
  <si>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</si>
  <si>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</si>
  <si>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</si>
  <si>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</si>
  <si>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</si>
  <si>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</si>
  <si>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</si>
  <si>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</si>
  <si>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</si>
  <si>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</si>
  <si>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</si>
  <si>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</si>
  <si>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</si>
  <si>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</si>
  <si>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</si>
  <si>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</si>
  <si>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</si>
  <si>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</si>
  <si>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</si>
  <si>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</si>
  <si>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</si>
  <si>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</si>
  <si>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</si>
  <si>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</si>
  <si>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</si>
  <si>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</si>
  <si>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</si>
  <si>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</si>
  <si>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</si>
  <si>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</si>
  <si>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</si>
  <si>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</si>
  <si>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</si>
  <si>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</si>
  <si>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</si>
  <si>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</si>
  <si>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</si>
  <si>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</si>
  <si>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</si>
  <si>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</si>
  <si>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</si>
  <si>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</si>
  <si>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</si>
  <si>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</si>
  <si>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</si>
  <si>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</si>
  <si>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</si>
  <si>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</si>
  <si>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</si>
  <si>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</si>
  <si>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</si>
  <si>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</si>
  <si>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</si>
  <si>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</si>
  <si>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</si>
  <si>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</si>
  <si>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</si>
  <si>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</si>
  <si>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</si>
  <si>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</si>
  <si>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</si>
  <si>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</si>
  <si>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</si>
  <si>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</si>
  <si>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</si>
  <si>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</si>
  <si>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</si>
  <si>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</si>
  <si>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</si>
  <si>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</si>
  <si>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</si>
  <si>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</si>
  <si>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</si>
  <si>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</si>
  <si>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</si>
  <si>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</si>
  <si>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</si>
  <si>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</si>
  <si>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</si>
  <si>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</si>
  <si>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</si>
  <si>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</si>
  <si>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</si>
  <si>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</si>
  <si>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</si>
  <si>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</si>
  <si>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</si>
  <si>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</si>
  <si>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</si>
  <si>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</si>
  <si>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</si>
  <si>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</si>
  <si>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</si>
  <si>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</si>
  <si>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</si>
  <si>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</si>
  <si>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</si>
  <si>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</si>
  <si>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</si>
  <si>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</si>
  <si>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</si>
  <si>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</si>
  <si>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</si>
  <si>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</si>
  <si>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</si>
  <si>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</si>
  <si>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</si>
  <si>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</si>
  <si>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</si>
  <si>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</si>
  <si>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</si>
  <si>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</si>
  <si>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</si>
  <si>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</si>
  <si>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</si>
  <si>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</si>
  <si>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</si>
  <si>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</si>
  <si>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</si>
  <si>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</si>
  <si>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</si>
  <si>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</si>
  <si>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</si>
  <si>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</si>
  <si>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</si>
  <si>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</si>
  <si>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</si>
  <si>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</si>
  <si>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</si>
  <si>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</si>
  <si>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</si>
  <si>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</si>
  <si>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</si>
  <si>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</si>
  <si>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</si>
  <si>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</si>
  <si>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</si>
  <si>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</si>
  <si>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</si>
  <si>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</si>
  <si>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</si>
  <si>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</si>
  <si>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</si>
  <si>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</si>
  <si>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</si>
  <si>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</si>
  <si>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</si>
  <si>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</si>
  <si>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</si>
  <si>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</si>
  <si>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</si>
  <si>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</si>
  <si>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</si>
  <si>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</si>
  <si>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</si>
  <si>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</si>
  <si>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</si>
  <si>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</si>
  <si>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</si>
  <si>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</si>
  <si>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</si>
  <si>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</si>
  <si>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</si>
  <si>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</si>
  <si>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</si>
  <si>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</si>
  <si>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</si>
  <si>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</si>
  <si>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</si>
  <si>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</si>
  <si>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</si>
  <si>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</si>
  <si>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</si>
  <si>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</si>
  <si>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</si>
  <si>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</si>
  <si>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</si>
  <si>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</si>
  <si>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</si>
  <si>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</si>
  <si>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</si>
  <si>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</si>
  <si>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</si>
  <si>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</si>
  <si>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</si>
  <si>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</si>
  <si>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</si>
  <si>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</si>
  <si>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</si>
  <si>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</si>
  <si>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</si>
  <si>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</si>
  <si>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</si>
  <si>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</si>
  <si>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</si>
  <si>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</si>
  <si>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</si>
  <si>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</si>
  <si>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</si>
  <si>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</si>
  <si>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</si>
  <si>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</si>
  <si>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</si>
  <si>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</si>
  <si>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</si>
  <si>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</si>
  <si>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</si>
  <si>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</si>
  <si>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</si>
  <si>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</si>
  <si>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</si>
  <si>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</si>
  <si>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</si>
  <si>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</si>
  <si>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</si>
  <si>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</si>
  <si>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</si>
  <si>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</si>
  <si>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</si>
  <si>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</si>
  <si>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</si>
  <si>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</si>
  <si>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</si>
  <si>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</si>
  <si>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</si>
  <si>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</si>
  <si>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</si>
  <si>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</si>
  <si>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</si>
  <si>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</si>
  <si>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</si>
  <si>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</si>
  <si>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</si>
  <si>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</si>
  <si>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</si>
  <si>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</si>
  <si>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</si>
  <si>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</si>
  <si>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</si>
  <si>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</si>
  <si>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</si>
  <si>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</si>
  <si>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</si>
  <si>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</si>
  <si>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</si>
  <si>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</si>
  <si>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</si>
  <si>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</si>
  <si>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</si>
  <si>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</si>
  <si>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</si>
  <si>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</si>
  <si>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</si>
  <si>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</si>
  <si>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</si>
  <si>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</si>
  <si>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</si>
  <si>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</si>
  <si>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</si>
  <si>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</si>
  <si>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</si>
  <si>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</si>
  <si>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</si>
  <si>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</si>
  <si>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</si>
  <si>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</si>
  <si>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</si>
  <si>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</si>
  <si>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</si>
  <si>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</si>
  <si>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</si>
  <si>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</si>
  <si>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</si>
  <si>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</si>
  <si>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</si>
  <si>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</si>
  <si>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</si>
  <si>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</si>
  <si>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</si>
  <si>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</si>
  <si>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</si>
  <si>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</si>
  <si>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</si>
  <si>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</si>
  <si>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</si>
  <si>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</si>
  <si>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</si>
  <si>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</si>
  <si>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</si>
  <si>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</si>
  <si>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</si>
  <si>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</si>
  <si>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</si>
  <si>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</si>
  <si>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</si>
  <si>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</si>
  <si>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</si>
  <si>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</si>
  <si>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</si>
  <si>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</si>
  <si>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</si>
  <si>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</si>
  <si>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</si>
  <si>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</si>
  <si>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</si>
  <si>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</si>
  <si>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</si>
  <si>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</si>
  <si>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</si>
  <si>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</si>
  <si>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</si>
  <si>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</si>
  <si>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</si>
  <si>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</si>
  <si>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</si>
  <si>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</si>
  <si>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</si>
  <si>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</si>
  <si>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</si>
  <si>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</si>
  <si>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</si>
  <si>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</si>
  <si>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</si>
  <si>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</si>
  <si>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</si>
  <si>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</si>
  <si>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</si>
  <si>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</si>
  <si>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</si>
  <si>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</si>
  <si>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</si>
  <si>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</si>
  <si>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</si>
  <si>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</si>
  <si>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</si>
  <si>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</si>
  <si>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</si>
  <si>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</si>
  <si>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</si>
  <si>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</si>
  <si>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</si>
  <si>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</si>
  <si>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</si>
  <si>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</si>
  <si>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</si>
  <si>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</si>
  <si>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</si>
  <si>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</si>
  <si>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</si>
  <si>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</si>
  <si>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</si>
  <si>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</si>
  <si>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</si>
  <si>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</si>
  <si>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</si>
  <si>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</si>
  <si>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</si>
  <si>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</si>
  <si>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</si>
  <si>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</si>
  <si>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</si>
  <si>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</si>
  <si>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</si>
  <si>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</si>
  <si>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</si>
  <si>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</si>
  <si>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</si>
  <si>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</si>
  <si>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</si>
  <si>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</si>
  <si>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</si>
  <si>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</si>
  <si>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</si>
  <si>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</si>
  <si>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</si>
  <si>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</si>
  <si>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</si>
  <si>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</si>
  <si>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</si>
  <si>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</si>
  <si>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</si>
  <si>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</si>
  <si>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</si>
  <si>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</si>
  <si>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</si>
  <si>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</si>
  <si>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</si>
  <si>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</si>
  <si>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</si>
  <si>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</si>
  <si>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</si>
  <si>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</si>
  <si>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</si>
  <si>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</si>
  <si>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</si>
  <si>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</si>
  <si>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</si>
  <si>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</si>
  <si>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</si>
  <si>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</si>
  <si>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</si>
  <si>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</si>
  <si>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</si>
  <si>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</si>
  <si>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</si>
  <si>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</si>
  <si>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</si>
  <si>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</si>
  <si>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</si>
  <si>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</si>
  <si>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</si>
  <si>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</si>
  <si>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</si>
  <si>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</si>
  <si>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</si>
  <si>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</si>
  <si>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</si>
  <si>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</si>
  <si>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</si>
  <si>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</si>
  <si>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</si>
  <si>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</si>
  <si>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</si>
  <si>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</si>
  <si>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</si>
  <si>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</si>
  <si>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</si>
  <si>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</si>
  <si>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</si>
  <si>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</si>
  <si>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</si>
  <si>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</si>
  <si>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</si>
  <si>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</si>
  <si>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</si>
  <si>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</si>
  <si>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</si>
  <si>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</si>
  <si>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</si>
  <si>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</si>
  <si>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</si>
  <si>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</si>
  <si>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</si>
  <si>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</si>
  <si>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</si>
  <si>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</si>
  <si>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</si>
  <si>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</si>
  <si>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</si>
  <si>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</si>
  <si>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</si>
  <si>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</si>
  <si>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</si>
  <si>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</si>
  <si>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</si>
  <si>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</si>
  <si>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</si>
  <si>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</si>
  <si>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</si>
  <si>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</si>
  <si>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</si>
  <si>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</si>
  <si>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</si>
  <si>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</si>
  <si>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</si>
  <si>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</si>
  <si>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</si>
  <si>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</si>
  <si>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</si>
  <si>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</si>
  <si>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</si>
  <si>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</si>
  <si>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</si>
  <si>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</si>
  <si>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</si>
  <si>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</si>
  <si>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</si>
  <si>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</si>
  <si>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</si>
  <si>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</si>
  <si>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</si>
  <si>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</si>
  <si>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</si>
  <si>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</si>
  <si>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</si>
  <si>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</si>
  <si>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</si>
  <si>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</si>
  <si>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</si>
  <si>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</si>
  <si>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</si>
  <si>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</si>
  <si>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</si>
  <si>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</si>
  <si>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</si>
  <si>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</si>
  <si>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</si>
  <si>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</si>
  <si>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</si>
  <si>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</si>
  <si>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</si>
  <si>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</si>
  <si>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</si>
  <si>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</si>
  <si>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</si>
  <si>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</si>
  <si>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</si>
  <si>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</si>
  <si>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</si>
  <si>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</si>
  <si>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</si>
  <si>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</si>
  <si>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</si>
  <si>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</si>
  <si>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</si>
  <si>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</si>
  <si>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</si>
  <si>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</si>
  <si>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</si>
  <si>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</si>
  <si>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</si>
  <si>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</si>
  <si>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</si>
  <si>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</si>
  <si>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</si>
  <si>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</si>
  <si>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</si>
  <si>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</si>
  <si>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</si>
  <si>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</si>
  <si>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</si>
  <si>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</si>
  <si>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</si>
  <si>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</si>
  <si>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</si>
  <si>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</si>
  <si>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</si>
  <si>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</si>
  <si>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</si>
  <si>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</si>
  <si>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</si>
  <si>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</si>
  <si>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</si>
  <si>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</si>
  <si>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</si>
  <si>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</si>
  <si>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</si>
  <si>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</si>
  <si>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</si>
  <si>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</si>
  <si>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</si>
  <si>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</si>
  <si>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</si>
  <si>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</si>
  <si>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</si>
  <si>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</si>
  <si>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</si>
  <si>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</si>
  <si>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</si>
  <si>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</si>
  <si>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</si>
  <si>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</si>
  <si>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</si>
  <si>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</si>
  <si>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</si>
  <si>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</si>
  <si>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</si>
  <si>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</si>
  <si>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</si>
  <si>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</si>
  <si>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</si>
  <si>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</si>
  <si>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</si>
  <si>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</si>
  <si>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</si>
  <si>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</si>
  <si>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</si>
  <si>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</si>
  <si>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</si>
  <si>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</si>
  <si>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</si>
  <si>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</si>
  <si>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</si>
  <si>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</si>
  <si>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</si>
  <si>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</si>
  <si>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</si>
  <si>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</si>
  <si>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</si>
  <si>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</si>
  <si>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</si>
  <si>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</si>
  <si>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</si>
  <si>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</si>
  <si>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</si>
  <si>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</si>
  <si>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</si>
  <si>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</si>
  <si>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</si>
  <si>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</si>
  <si>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</si>
  <si>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</si>
  <si>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</si>
  <si>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</si>
  <si>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</si>
  <si>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</si>
  <si>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</si>
  <si>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</si>
  <si>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</si>
  <si>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</si>
  <si>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</si>
  <si>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</si>
  <si>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</si>
  <si>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</si>
  <si>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</si>
  <si>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</si>
  <si>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</si>
  <si>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</si>
  <si>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</si>
  <si>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</si>
  <si>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</si>
  <si>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</si>
  <si>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</si>
  <si>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</si>
  <si>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</si>
  <si>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</si>
  <si>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</si>
  <si>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</si>
  <si>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</si>
  <si>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</si>
  <si>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</si>
  <si>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</si>
  <si>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</si>
  <si>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</si>
  <si>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</si>
  <si>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</si>
  <si>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</si>
  <si>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</si>
  <si>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</si>
  <si>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</si>
  <si>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</si>
  <si>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</si>
  <si>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</si>
  <si>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</si>
  <si>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</si>
  <si>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</si>
  <si>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</si>
  <si>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</si>
  <si>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</si>
  <si>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</si>
  <si>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</si>
  <si>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</si>
  <si>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</si>
  <si>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</si>
  <si>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</si>
  <si>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</si>
  <si>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</si>
  <si>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</si>
  <si>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</si>
  <si>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</si>
  <si>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</si>
  <si>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</si>
  <si>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</si>
  <si>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</si>
  <si>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</si>
  <si>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</si>
  <si>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</si>
  <si>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</si>
  <si>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</si>
  <si>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</si>
  <si>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</si>
  <si>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</si>
  <si>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</si>
  <si>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</si>
  <si>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</si>
  <si>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</si>
  <si>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</si>
  <si>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</si>
  <si>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</si>
  <si>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</si>
  <si>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</si>
  <si>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</si>
  <si>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</si>
  <si>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</si>
  <si>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</si>
  <si>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</si>
  <si>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</si>
  <si>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</si>
  <si>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</si>
  <si>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</si>
  <si>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</si>
  <si>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</si>
  <si>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</si>
  <si>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</si>
  <si>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</si>
  <si>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</si>
  <si>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</si>
  <si>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</si>
  <si>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</si>
  <si>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</si>
  <si>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</si>
  <si>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</si>
  <si>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</si>
  <si>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</si>
  <si>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</si>
  <si>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</si>
  <si>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</si>
  <si>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</si>
  <si>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</si>
  <si>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</si>
  <si>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</si>
  <si>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</si>
  <si>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</si>
  <si>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</si>
  <si>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</si>
  <si>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</si>
  <si>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</si>
  <si>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</si>
  <si>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</si>
  <si>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</si>
  <si>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</si>
  <si>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</si>
  <si>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</si>
  <si>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</si>
  <si>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</si>
  <si>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</si>
  <si>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</si>
  <si>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</si>
  <si>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</si>
  <si>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</si>
  <si>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</si>
  <si>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</si>
  <si>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</si>
  <si>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</si>
  <si>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</si>
  <si>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</si>
  <si>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</si>
  <si>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</si>
  <si>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</si>
  <si>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</si>
  <si>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</si>
  <si>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</si>
  <si>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</si>
  <si>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</si>
  <si>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</si>
  <si>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</si>
  <si>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</si>
  <si>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</si>
  <si>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</si>
  <si>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</si>
  <si>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</si>
  <si>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</si>
  <si>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</si>
  <si>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</si>
  <si>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</si>
  <si>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</si>
  <si>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</si>
  <si>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</si>
  <si>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</si>
  <si>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</si>
  <si>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</si>
  <si>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</si>
  <si>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</si>
  <si>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</si>
  <si>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</si>
  <si>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</si>
  <si>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</si>
  <si>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</si>
  <si>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</si>
  <si>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</si>
  <si>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</si>
  <si>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</si>
  <si>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</si>
  <si>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</si>
  <si>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</si>
  <si>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</si>
  <si>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</si>
  <si>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</si>
  <si>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</si>
  <si>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</si>
  <si>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</si>
  <si>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</si>
  <si>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</si>
  <si>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</si>
  <si>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</si>
  <si>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</si>
  <si>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</si>
  <si>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</si>
  <si>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</si>
  <si>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</si>
  <si>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</si>
  <si>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</si>
  <si>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</si>
  <si>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</si>
  <si>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</si>
  <si>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</si>
  <si>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</si>
  <si>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</si>
  <si>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</si>
  <si>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</si>
  <si>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</si>
  <si>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</si>
  <si>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</si>
  <si>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</si>
  <si>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</si>
  <si>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</si>
  <si>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</si>
  <si>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</si>
  <si>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</si>
  <si>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</si>
  <si>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</si>
  <si>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</si>
  <si>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</si>
  <si>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</si>
  <si>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</si>
  <si>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</si>
  <si>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</si>
  <si>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</si>
  <si>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</si>
  <si>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</si>
  <si>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</si>
  <si>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</si>
  <si>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</si>
  <si>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</si>
  <si>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</si>
  <si>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</si>
  <si>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</si>
  <si>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</si>
  <si>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</si>
  <si>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</si>
  <si>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</si>
  <si>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</si>
  <si>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</si>
  <si>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</si>
  <si>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</si>
  <si>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</si>
  <si>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</si>
  <si>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</si>
  <si>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</si>
  <si>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</si>
  <si>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</si>
  <si>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</si>
  <si>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</si>
  <si>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</si>
  <si>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</si>
  <si>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</si>
  <si>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</si>
  <si>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</si>
  <si>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</si>
  <si>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</si>
  <si>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</si>
  <si>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</si>
  <si>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</si>
  <si>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</si>
  <si>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</si>
  <si>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</si>
  <si>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</si>
  <si>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</si>
  <si>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</si>
  <si>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</si>
  <si>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</si>
  <si>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</si>
  <si>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</si>
  <si>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</si>
  <si>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</si>
  <si>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</si>
  <si>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</si>
  <si>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</si>
  <si>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</si>
  <si>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</si>
  <si>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</si>
  <si>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</si>
  <si>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</si>
  <si>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</si>
  <si>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</si>
  <si>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</si>
  <si>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</si>
  <si>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</si>
  <si>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</si>
  <si>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</si>
  <si>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</si>
  <si>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</si>
  <si>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</si>
  <si>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</si>
  <si>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</si>
  <si>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</si>
  <si>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</si>
  <si>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</si>
  <si>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</si>
  <si>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</si>
  <si>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</si>
  <si>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</si>
  <si>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</si>
  <si>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</si>
  <si>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</si>
  <si>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</si>
  <si>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</si>
  <si>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</si>
  <si>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</si>
  <si>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</si>
  <si>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</si>
  <si>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</si>
  <si>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</si>
  <si>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</si>
  <si>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</si>
  <si>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</si>
  <si>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</si>
  <si>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</si>
  <si>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</si>
  <si>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</si>
  <si>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</si>
  <si>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</si>
  <si>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</si>
  <si>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</si>
  <si>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</si>
  <si>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</si>
  <si>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</si>
  <si>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</si>
  <si>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</si>
  <si>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</si>
  <si>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</si>
  <si>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</si>
  <si>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</si>
  <si>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</si>
  <si>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</si>
  <si>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</si>
  <si>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</si>
  <si>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</si>
  <si>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</si>
  <si>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</si>
  <si>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</si>
  <si>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</si>
  <si>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</si>
  <si>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</si>
  <si>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</si>
  <si>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</si>
  <si>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</si>
  <si>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</si>
  <si>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</si>
  <si>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</si>
  <si>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</si>
  <si>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</si>
  <si>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</si>
  <si>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</si>
  <si>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</si>
  <si>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</si>
  <si>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</si>
  <si>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</si>
  <si>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</si>
  <si>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</si>
  <si>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</si>
  <si>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</si>
  <si>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</si>
  <si>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</si>
  <si>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</si>
  <si>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</si>
  <si>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</si>
  <si>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</si>
  <si>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</si>
  <si>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</si>
  <si>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</si>
  <si>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</si>
  <si>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</si>
  <si>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</si>
  <si>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</si>
  <si>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</si>
  <si>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</si>
  <si>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</si>
  <si>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</si>
  <si>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</si>
  <si>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</si>
  <si>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</si>
  <si>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</si>
  <si>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</si>
  <si>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</si>
  <si>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</si>
  <si>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</si>
  <si>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</si>
  <si>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</si>
  <si>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</si>
  <si>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</si>
  <si>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</si>
  <si>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</si>
  <si>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</si>
  <si>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</si>
  <si>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</si>
  <si>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</si>
  <si>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</si>
  <si>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</si>
  <si>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</si>
  <si>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</si>
  <si>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</si>
  <si>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</si>
  <si>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</si>
  <si>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</si>
  <si>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</si>
  <si>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</si>
  <si>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</si>
  <si>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</si>
  <si>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</si>
  <si>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</si>
  <si>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</si>
  <si>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</si>
  <si>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</si>
  <si>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</si>
  <si>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</si>
  <si>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</si>
  <si>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</si>
  <si>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</si>
  <si>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</si>
  <si>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</si>
  <si>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</si>
  <si>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</si>
  <si>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</si>
  <si>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</si>
  <si>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</si>
  <si>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</si>
  <si>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</si>
  <si>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</si>
  <si>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</si>
  <si>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</si>
  <si>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</si>
  <si>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</si>
  <si>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</si>
  <si>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</si>
  <si>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</si>
  <si>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</si>
  <si>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</si>
  <si>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</si>
  <si>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</si>
  <si>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</si>
  <si>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</si>
  <si>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</si>
  <si>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</si>
  <si>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</si>
  <si>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</si>
  <si>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</si>
  <si>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</si>
  <si>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</si>
  <si>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</si>
  <si>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</si>
  <si>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</si>
  <si>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</si>
  <si>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</si>
  <si>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</si>
  <si>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</si>
  <si>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</si>
  <si>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</si>
  <si>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</si>
  <si>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</si>
  <si>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</si>
  <si>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</si>
  <si>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</si>
  <si>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</si>
  <si>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</si>
  <si>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</si>
  <si>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</si>
  <si>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</si>
  <si>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</si>
  <si>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</si>
  <si>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</si>
  <si>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</si>
  <si>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</si>
  <si>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</si>
  <si>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</si>
  <si>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</si>
  <si>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</si>
  <si>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</si>
  <si>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</si>
  <si>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</si>
  <si>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</si>
  <si>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</si>
  <si>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</si>
  <si>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</si>
  <si>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</si>
  <si>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</si>
  <si>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</si>
  <si>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</si>
  <si>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</si>
  <si>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</si>
  <si>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</si>
  <si>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</si>
  <si>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</si>
  <si>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</si>
  <si>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</si>
  <si>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</si>
  <si>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</si>
  <si>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</si>
  <si>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</si>
  <si>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</si>
  <si>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</si>
  <si>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</si>
  <si>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</si>
  <si>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</si>
  <si>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</si>
  <si>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</si>
  <si>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</si>
  <si>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</si>
  <si>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</si>
  <si>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</si>
  <si>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</si>
  <si>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</si>
  <si>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</si>
  <si>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</si>
  <si>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</si>
  <si>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</si>
  <si>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</si>
  <si>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</si>
  <si>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</si>
  <si>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</si>
  <si>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</si>
  <si>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</si>
  <si>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</si>
  <si>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</si>
  <si>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</si>
  <si>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</si>
  <si>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</si>
  <si>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</si>
  <si>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</si>
  <si>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</si>
  <si>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</si>
  <si>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</si>
  <si>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</si>
  <si>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</si>
  <si>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</si>
  <si>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</si>
  <si>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</si>
  <si>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</si>
  <si>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</si>
  <si>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</si>
  <si>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</si>
  <si>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</si>
  <si>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</si>
  <si>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</si>
  <si>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</si>
  <si>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</si>
  <si>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</si>
  <si>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</si>
  <si>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</si>
  <si>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</si>
  <si>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</si>
  <si>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</si>
  <si>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</si>
  <si>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</si>
  <si>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</si>
  <si>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</si>
  <si>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</si>
  <si>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</si>
  <si>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</si>
  <si>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</si>
  <si>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</si>
  <si>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</si>
  <si>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</si>
  <si>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</si>
  <si>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</si>
  <si>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</si>
  <si>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</si>
  <si>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</si>
  <si>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</si>
  <si>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</si>
  <si>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</si>
  <si>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</si>
  <si>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</si>
  <si>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</si>
  <si>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</si>
  <si>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</si>
  <si>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</si>
  <si>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</si>
  <si>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</si>
  <si>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</si>
  <si>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</si>
  <si>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</si>
  <si>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</si>
  <si>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</si>
  <si>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</si>
  <si>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</si>
  <si>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</si>
  <si>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</si>
  <si>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</si>
  <si>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</si>
  <si>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</si>
  <si>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</si>
  <si>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</si>
  <si>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</si>
  <si>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</si>
  <si>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</si>
  <si>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</si>
  <si>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</si>
  <si>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</si>
  <si>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</si>
  <si>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</si>
  <si>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</si>
  <si>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</si>
  <si>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</si>
  <si>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</si>
  <si>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</si>
  <si>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</si>
  <si>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</si>
  <si>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</si>
  <si>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</si>
  <si>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</si>
  <si>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</si>
  <si>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</si>
  <si>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</si>
  <si>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</si>
  <si>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</si>
  <si>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</si>
  <si>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</si>
  <si>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</si>
  <si>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</si>
  <si>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</si>
  <si>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</si>
  <si>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</si>
  <si>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</si>
  <si>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</si>
  <si>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</si>
  <si>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</si>
  <si>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</si>
  <si>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</si>
  <si>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</si>
  <si>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</si>
  <si>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</si>
  <si>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</si>
  <si>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</si>
  <si>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</si>
  <si>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</si>
  <si>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</si>
  <si>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</si>
  <si>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</si>
  <si>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</si>
  <si>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</si>
  <si>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</si>
  <si>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</si>
  <si>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</si>
  <si>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</si>
  <si>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</si>
  <si>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</si>
  <si>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</si>
  <si>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</si>
  <si>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</si>
  <si>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</si>
  <si>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</si>
  <si>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</si>
  <si>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</si>
  <si>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</si>
  <si>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</si>
  <si>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</si>
  <si>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</si>
  <si>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</si>
  <si>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</si>
  <si>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</si>
  <si>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</si>
  <si>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</si>
  <si>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</si>
  <si>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</si>
  <si>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</si>
  <si>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</si>
  <si>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</si>
  <si>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</si>
  <si>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</si>
  <si>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</si>
  <si>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</si>
  <si>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</si>
  <si>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</si>
  <si>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</si>
  <si>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</si>
  <si>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</si>
  <si>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</si>
  <si>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</si>
  <si>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</si>
  <si>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</si>
  <si>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</si>
  <si>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</si>
  <si>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</si>
  <si>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</si>
  <si>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</si>
  <si>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</si>
  <si>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</si>
  <si>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</si>
  <si>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</si>
  <si>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</si>
  <si>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</si>
  <si>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</si>
  <si>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</si>
  <si>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</si>
  <si>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</si>
  <si>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</si>
  <si>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</si>
  <si>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</si>
  <si>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</si>
  <si>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</si>
  <si>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</si>
  <si>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</si>
  <si>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</si>
  <si>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</si>
  <si>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</si>
  <si>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</si>
  <si>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</si>
  <si>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</si>
  <si>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</si>
  <si>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</si>
  <si>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</si>
  <si>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</si>
  <si>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</si>
  <si>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</si>
  <si>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</si>
  <si>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</si>
  <si>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</si>
  <si>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</si>
  <si>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</si>
  <si>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</si>
  <si>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</si>
  <si>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</si>
  <si>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</si>
  <si>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</si>
  <si>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</si>
  <si>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</si>
  <si>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</si>
  <si>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</si>
  <si>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</si>
  <si>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</si>
  <si>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</si>
  <si>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</si>
  <si>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</si>
  <si>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</si>
  <si>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</si>
  <si>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</si>
  <si>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</si>
  <si>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</si>
  <si>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</si>
  <si>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</si>
  <si>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</si>
  <si>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</si>
  <si>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</si>
  <si>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</si>
  <si>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</si>
  <si>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</si>
  <si>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</si>
  <si>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</si>
  <si>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</si>
  <si>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</si>
  <si>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</si>
  <si>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</si>
  <si>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</si>
  <si>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</si>
  <si>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</si>
  <si>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</si>
  <si>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</si>
  <si>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</si>
  <si>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</si>
  <si>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</si>
  <si>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</si>
  <si>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</si>
  <si>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</si>
  <si>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</si>
  <si>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</si>
  <si>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</si>
  <si>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</si>
  <si>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</si>
  <si>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</si>
  <si>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</si>
  <si>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</si>
  <si>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</si>
  <si>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</si>
  <si>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</si>
  <si>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</si>
  <si>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</si>
  <si>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</si>
  <si>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</si>
  <si>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</si>
  <si>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</si>
  <si>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</si>
  <si>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</si>
  <si>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</si>
  <si>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</si>
  <si>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</si>
  <si>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</si>
  <si>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</si>
  <si>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</si>
  <si>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</si>
  <si>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</si>
  <si>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</si>
  <si>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</si>
  <si>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</si>
  <si>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</si>
  <si>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</si>
  <si>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</si>
  <si>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</si>
  <si>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</si>
  <si>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</si>
  <si>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</si>
  <si>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</si>
  <si>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</si>
  <si>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</si>
  <si>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</si>
  <si>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</si>
  <si>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</si>
  <si>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</si>
  <si>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</si>
  <si>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</si>
  <si>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</si>
  <si>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</si>
  <si>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</si>
  <si>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</si>
  <si>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</si>
  <si>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</si>
  <si>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</si>
  <si>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</si>
  <si>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</si>
  <si>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</si>
  <si>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</si>
  <si>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</si>
  <si>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</si>
  <si>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</si>
  <si>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</si>
  <si>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</si>
  <si>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</si>
  <si>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</si>
  <si>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</si>
  <si>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</si>
  <si>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</si>
  <si>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</si>
  <si>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</si>
  <si>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</si>
  <si>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</si>
  <si>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</si>
  <si>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</si>
  <si>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</si>
  <si>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</si>
  <si>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</si>
  <si>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</si>
  <si>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</si>
  <si>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</si>
  <si>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</si>
  <si>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</si>
  <si>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</si>
  <si>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</si>
  <si>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</si>
  <si>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</si>
  <si>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</si>
  <si>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</si>
  <si>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</si>
  <si>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</si>
  <si>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</si>
  <si>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</si>
  <si>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</si>
  <si>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</si>
  <si>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</si>
  <si>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</si>
  <si>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</si>
  <si>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</si>
  <si>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</si>
  <si>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</si>
  <si>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</si>
  <si>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</si>
  <si>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</si>
  <si>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</si>
  <si>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</si>
  <si>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</si>
  <si>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</si>
  <si>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</si>
  <si>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</si>
  <si>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</si>
  <si>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</si>
  <si>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</si>
  <si>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</si>
  <si>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</si>
  <si>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</si>
  <si>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</si>
  <si>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</si>
  <si>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</si>
  <si>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</si>
  <si>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</si>
  <si>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</si>
  <si>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</si>
  <si>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</si>
  <si>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</si>
  <si>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</si>
  <si>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</si>
  <si>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</si>
  <si>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</si>
  <si>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</si>
  <si>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</si>
  <si>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</si>
  <si>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</si>
  <si>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</si>
  <si>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</si>
  <si>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</si>
  <si>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</si>
  <si>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</si>
  <si>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</si>
  <si>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</si>
  <si>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</si>
  <si>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</si>
  <si>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</si>
  <si>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</si>
  <si>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</si>
  <si>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</si>
  <si>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</si>
  <si>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</si>
  <si>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</si>
  <si>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</si>
  <si>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</si>
  <si>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</si>
  <si>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</si>
  <si>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</si>
  <si>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</si>
  <si>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</si>
  <si>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</si>
  <si>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</si>
  <si>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</si>
  <si>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</si>
  <si>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</si>
  <si>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</si>
  <si>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</si>
  <si>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</si>
  <si>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</si>
  <si>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</si>
  <si>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</si>
  <si>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</si>
  <si>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</si>
  <si>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</si>
  <si>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</si>
  <si>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</si>
  <si>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</si>
  <si>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</si>
  <si>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</si>
  <si>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</si>
  <si>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</si>
  <si>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</si>
  <si>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</si>
  <si>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</si>
  <si>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</si>
  <si>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</si>
  <si>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</si>
  <si>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</si>
  <si>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</si>
  <si>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</si>
  <si>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</si>
  <si>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</si>
  <si>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</si>
  <si>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</si>
  <si>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</si>
  <si>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</si>
  <si>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</si>
  <si>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</si>
  <si>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</si>
  <si>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</si>
  <si>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</si>
  <si>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</si>
  <si>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</si>
  <si>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</si>
  <si>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</si>
  <si>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</si>
  <si>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</si>
  <si>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</si>
  <si>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</si>
  <si>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</si>
  <si>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</si>
  <si>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</si>
  <si>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</si>
  <si>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</si>
  <si>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</si>
  <si>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</si>
  <si>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</si>
  <si>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</si>
  <si>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</si>
  <si>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</si>
  <si>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</si>
  <si>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</si>
  <si>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</si>
  <si>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</si>
  <si>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</si>
  <si>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</si>
  <si>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</si>
  <si>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</si>
  <si>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</si>
  <si>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</si>
  <si>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</si>
  <si>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</si>
  <si>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</si>
  <si>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</si>
  <si>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</si>
  <si>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</si>
  <si>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</si>
  <si>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</si>
  <si>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</si>
  <si>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</si>
  <si>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</si>
  <si>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</si>
  <si>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</si>
  <si>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</si>
  <si>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</si>
  <si>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</si>
  <si>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</si>
  <si>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</si>
  <si>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</si>
  <si>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</si>
  <si>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</si>
  <si>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</si>
  <si>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</si>
  <si>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</si>
  <si>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</si>
  <si>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</si>
  <si>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</si>
  <si>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</si>
  <si>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</si>
  <si>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</si>
  <si>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</si>
  <si>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</si>
  <si>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</si>
  <si>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</si>
  <si>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</si>
  <si>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</si>
  <si>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</si>
  <si>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</si>
  <si>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</si>
  <si>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</si>
  <si>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</si>
  <si>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</si>
  <si>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</si>
  <si>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</si>
  <si>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</si>
  <si>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</si>
  <si>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</si>
  <si>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</si>
  <si>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</si>
  <si>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</si>
  <si>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</si>
  <si>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</si>
  <si>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</si>
  <si>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</si>
  <si>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</si>
  <si>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</si>
  <si>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</si>
  <si>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</si>
  <si>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</si>
  <si>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</si>
  <si>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</si>
  <si>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</si>
  <si>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</si>
  <si>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</si>
  <si>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</si>
  <si>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</si>
  <si>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</si>
  <si>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</si>
  <si>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</si>
  <si>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</si>
  <si>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</si>
  <si>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</si>
  <si>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</si>
  <si>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</si>
  <si>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</si>
  <si>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</si>
  <si>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</si>
  <si>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</si>
  <si>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</si>
  <si>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</si>
  <si>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</si>
  <si>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</si>
  <si>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</si>
  <si>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</si>
  <si>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</si>
  <si>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</si>
  <si>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</si>
  <si>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</si>
  <si>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</si>
  <si>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</si>
  <si>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</si>
  <si>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</si>
  <si>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</si>
  <si>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</si>
  <si>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</si>
  <si>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</si>
  <si>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</si>
  <si>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</si>
  <si>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</si>
  <si>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</si>
  <si>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</si>
  <si>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</si>
  <si>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</si>
  <si>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</si>
  <si>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</si>
  <si>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</si>
  <si>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</si>
  <si>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</si>
  <si>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</si>
  <si>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</si>
  <si>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</si>
  <si>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</si>
  <si>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</si>
  <si>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</si>
  <si>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</si>
  <si>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</si>
  <si>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</si>
  <si>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</si>
  <si>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</si>
  <si>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</si>
  <si>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</si>
  <si>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</si>
  <si>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</si>
  <si>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</si>
  <si>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</si>
  <si>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</si>
  <si>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</si>
  <si>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</si>
  <si>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</si>
  <si>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</si>
  <si>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</si>
  <si>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</si>
  <si>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</si>
  <si>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</si>
  <si>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</si>
  <si>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</si>
  <si>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</si>
  <si>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</si>
  <si>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</si>
  <si>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</si>
  <si>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</si>
  <si>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</si>
  <si>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</si>
  <si>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</si>
  <si>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</si>
  <si>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</si>
  <si>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</si>
  <si>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</si>
  <si>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</si>
  <si>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</si>
  <si>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</si>
  <si>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</si>
  <si>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</si>
  <si>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</si>
  <si>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</si>
  <si>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</si>
  <si>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</si>
  <si>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</si>
  <si>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</si>
  <si>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</si>
  <si>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</si>
  <si>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</si>
  <si>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</si>
  <si>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</si>
  <si>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</si>
  <si>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</si>
  <si>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</si>
  <si>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</si>
  <si>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</si>
  <si>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</si>
  <si>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</si>
  <si>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</si>
  <si>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</si>
  <si>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</si>
  <si>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</si>
  <si>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</si>
  <si>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</si>
  <si>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</si>
  <si>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</si>
  <si>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</si>
  <si>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</si>
  <si>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</si>
  <si>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</si>
  <si>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</si>
  <si>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</si>
  <si>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</si>
  <si>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</si>
  <si>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</si>
  <si>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</si>
  <si>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</si>
  <si>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</si>
  <si>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</si>
  <si>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</si>
  <si>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</si>
  <si>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</si>
  <si>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</si>
  <si>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</si>
  <si>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</si>
  <si>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</si>
  <si>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</si>
  <si>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</si>
  <si>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</si>
  <si>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</si>
  <si>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</si>
  <si>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</si>
  <si>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</si>
  <si>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</si>
  <si>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</si>
  <si>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</si>
  <si>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</si>
  <si>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</si>
  <si>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</si>
  <si>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</si>
  <si>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</si>
  <si>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</si>
  <si>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</si>
  <si>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</si>
  <si>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</si>
  <si>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</si>
  <si>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</si>
  <si>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</si>
  <si>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</si>
  <si>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</si>
  <si>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</si>
  <si>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</si>
  <si>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</si>
  <si>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</si>
  <si>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</si>
  <si>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</si>
  <si>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</si>
  <si>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</si>
  <si>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</si>
  <si>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</si>
  <si>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</si>
  <si>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</si>
  <si>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</si>
  <si>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</si>
  <si>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</si>
  <si>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</si>
  <si>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</si>
  <si>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</si>
  <si>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</si>
  <si>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</si>
  <si>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</si>
  <si>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</si>
  <si>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</si>
  <si>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</si>
  <si>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</si>
  <si>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</si>
  <si>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</si>
  <si>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</si>
  <si>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</si>
  <si>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</si>
  <si>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</si>
  <si>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</si>
  <si>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</si>
  <si>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</si>
  <si>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</si>
  <si>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</si>
  <si>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</si>
  <si>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</si>
  <si>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</si>
  <si>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</si>
  <si>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</si>
  <si>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</si>
  <si>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</si>
  <si>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</si>
  <si>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</si>
  <si>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</si>
  <si>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</si>
  <si>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</si>
  <si>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</si>
  <si>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</si>
  <si>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</si>
  <si>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</si>
  <si>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</si>
  <si>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</si>
  <si>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</si>
  <si>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</si>
  <si>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</si>
  <si>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</si>
  <si>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</si>
  <si>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</si>
  <si>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</si>
  <si>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</si>
  <si>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</si>
  <si>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</si>
  <si>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</si>
  <si>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</si>
  <si>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</si>
  <si>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</si>
  <si>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</si>
  <si>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</si>
  <si>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</si>
  <si>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</si>
  <si>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</si>
  <si>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</si>
  <si>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</si>
  <si>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</si>
  <si>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</si>
  <si>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</si>
  <si>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</si>
  <si>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</si>
  <si>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</si>
  <si>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</si>
  <si>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</si>
  <si>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</si>
  <si>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</si>
  <si>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</si>
  <si>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</si>
  <si>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</si>
  <si>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</si>
  <si>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</si>
  <si>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</si>
  <si>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</si>
  <si>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</si>
  <si>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</si>
  <si>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</si>
  <si>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</si>
  <si>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</si>
  <si>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</si>
  <si>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</si>
  <si>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</si>
  <si>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</si>
  <si>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</si>
  <si>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</si>
  <si>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</si>
  <si>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</si>
  <si>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</si>
  <si>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</si>
  <si>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</si>
  <si>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</si>
  <si>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</si>
  <si>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</si>
  <si>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</si>
  <si>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</si>
  <si>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</si>
  <si>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</si>
  <si>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</si>
  <si>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</si>
  <si>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</si>
  <si>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</si>
  <si>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</si>
  <si>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</si>
  <si>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</si>
  <si>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</si>
  <si>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</si>
  <si>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</si>
  <si>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</si>
  <si>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</si>
  <si>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</si>
  <si>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</si>
  <si>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</si>
  <si>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</si>
  <si>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</si>
  <si>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</si>
  <si>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</si>
  <si>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</si>
  <si>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</si>
  <si>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</si>
  <si>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</si>
  <si>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</si>
  <si>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</si>
  <si>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</si>
  <si>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</si>
  <si>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</si>
  <si>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</si>
  <si>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</si>
  <si>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</si>
  <si>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</si>
  <si>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</si>
  <si>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</si>
  <si>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</si>
  <si>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</si>
  <si>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</si>
  <si>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</si>
  <si>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</si>
  <si>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</si>
  <si>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</si>
  <si>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</si>
  <si>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</si>
  <si>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</si>
  <si>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</si>
  <si>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</si>
  <si>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</si>
  <si>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</si>
  <si>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</si>
  <si>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</si>
  <si>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</si>
  <si>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</si>
  <si>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</si>
  <si>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</si>
  <si>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</si>
  <si>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</si>
  <si>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</si>
  <si>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</si>
  <si>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</si>
  <si>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</si>
  <si>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</si>
  <si>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</si>
  <si>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</si>
  <si>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</si>
  <si>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</si>
  <si>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</si>
  <si>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</si>
  <si>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</si>
  <si>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</si>
  <si>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</si>
  <si>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</si>
  <si>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</si>
  <si>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</si>
  <si>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</si>
  <si>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</si>
  <si>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</si>
  <si>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</si>
  <si>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</si>
  <si>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</si>
  <si>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</si>
  <si>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</si>
  <si>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</si>
  <si>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</si>
  <si>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</si>
  <si>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</si>
  <si>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</si>
  <si>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</si>
  <si>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</si>
  <si>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</si>
  <si>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</si>
  <si>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</si>
  <si>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</si>
  <si>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</si>
  <si>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</si>
  <si>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</si>
  <si>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</si>
  <si>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</si>
  <si>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</si>
  <si>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</si>
  <si>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</si>
  <si>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</si>
  <si>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</si>
  <si>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</si>
  <si>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</si>
  <si>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</si>
  <si>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</si>
  <si>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</si>
  <si>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</si>
  <si>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</si>
  <si>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</si>
  <si>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</si>
  <si>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</si>
  <si>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</si>
  <si>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</si>
  <si>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</si>
  <si>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</si>
  <si>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</si>
  <si>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</si>
  <si>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</si>
  <si>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</si>
  <si>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</si>
  <si>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</si>
  <si>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</si>
  <si>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</si>
  <si>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</si>
  <si>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</si>
  <si>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</si>
  <si>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</si>
  <si>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</si>
  <si>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</si>
  <si>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</si>
  <si>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</si>
  <si>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</si>
  <si>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</si>
  <si>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</si>
  <si>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</si>
  <si>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</si>
  <si>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</si>
  <si>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</si>
  <si>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</si>
  <si>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</si>
  <si>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</si>
  <si>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</si>
  <si>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</si>
  <si>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</si>
  <si>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</si>
  <si>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</si>
  <si>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</si>
  <si>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</si>
  <si>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</si>
  <si>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</si>
  <si>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</si>
  <si>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</si>
  <si>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</si>
  <si>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</si>
  <si>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</si>
  <si>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</si>
  <si>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</si>
  <si>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</si>
  <si>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</si>
  <si>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</si>
  <si>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</si>
  <si>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</si>
  <si>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</si>
  <si>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</si>
  <si>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</si>
  <si>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</si>
  <si>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</si>
  <si>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</si>
  <si>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</si>
  <si>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</si>
  <si>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</si>
  <si>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</si>
  <si>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</si>
  <si>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</si>
  <si>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</si>
  <si>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</si>
  <si>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</si>
  <si>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</si>
  <si>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</si>
  <si>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</si>
  <si>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</si>
  <si>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</si>
  <si>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</si>
  <si>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</si>
  <si>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</si>
  <si>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</si>
  <si>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</si>
  <si>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</si>
  <si>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</si>
  <si>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</si>
  <si>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</si>
  <si>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</si>
  <si>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</si>
  <si>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</si>
  <si>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</si>
  <si>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</si>
  <si>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</si>
  <si>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</si>
  <si>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</si>
  <si>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</si>
  <si>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</si>
  <si>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</si>
  <si>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</si>
  <si>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</si>
  <si>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</si>
  <si>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</si>
  <si>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</si>
  <si>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</si>
  <si>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</si>
  <si>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</si>
  <si>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</si>
  <si>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</si>
  <si>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</si>
  <si>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</si>
  <si>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</si>
  <si>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</si>
  <si>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</si>
  <si>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</si>
  <si>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</si>
  <si>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</si>
  <si>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</si>
  <si>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</si>
  <si>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</si>
  <si>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</si>
  <si>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</si>
  <si>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</si>
  <si>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</si>
  <si>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</si>
  <si>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</si>
  <si>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</si>
  <si>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</si>
  <si>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</si>
  <si>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</si>
  <si>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</si>
  <si>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</si>
  <si>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</si>
  <si>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</si>
  <si>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</si>
  <si>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</si>
  <si>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</si>
  <si>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</si>
  <si>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</si>
  <si>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</si>
  <si>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</si>
  <si>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</si>
  <si>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</si>
  <si>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</si>
  <si>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</si>
  <si>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</si>
  <si>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</si>
  <si>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</si>
  <si>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</si>
  <si>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</si>
  <si>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</si>
  <si>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</si>
  <si>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</si>
  <si>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</si>
  <si>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</si>
  <si>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</si>
  <si>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</si>
  <si>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</si>
  <si>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</si>
  <si>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</si>
  <si>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</si>
  <si>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</si>
  <si>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</si>
  <si>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</si>
  <si>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</si>
  <si>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</si>
  <si>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</si>
  <si>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</si>
  <si>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</si>
  <si>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</si>
  <si>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</si>
  <si>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</si>
  <si>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</si>
  <si>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</si>
  <si>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</si>
  <si>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</si>
  <si>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</si>
  <si>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</si>
  <si>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</si>
  <si>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</si>
  <si>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</si>
  <si>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</si>
  <si>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</si>
  <si>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</si>
  <si>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</si>
  <si>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</si>
  <si>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</si>
  <si>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</si>
  <si>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</si>
  <si>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</si>
  <si>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</si>
  <si>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</si>
  <si>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</si>
  <si>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</si>
  <si>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</si>
  <si>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</si>
  <si>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</si>
  <si>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</si>
  <si>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</si>
  <si>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</si>
  <si>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</si>
  <si>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</si>
  <si>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</si>
  <si>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</si>
  <si>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</si>
  <si>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</si>
  <si>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</si>
  <si>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</si>
  <si>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</si>
  <si>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</si>
  <si>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</si>
  <si>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</si>
  <si>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</si>
  <si>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</si>
  <si>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</si>
  <si>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</si>
  <si>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</si>
  <si>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</si>
  <si>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</si>
  <si>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</si>
  <si>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</si>
  <si>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</si>
  <si>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</si>
  <si>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</si>
  <si>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</si>
  <si>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</si>
  <si>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</si>
  <si>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</si>
  <si>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</si>
  <si>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</si>
  <si>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</si>
  <si>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</si>
  <si>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</si>
  <si>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</si>
  <si>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</si>
  <si>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</si>
  <si>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</si>
  <si>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</si>
  <si>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</si>
  <si>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</si>
  <si>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</si>
  <si>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</si>
  <si>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</si>
  <si>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</si>
  <si>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</si>
  <si>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</si>
  <si>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</si>
  <si>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</si>
  <si>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</si>
  <si>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</si>
  <si>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</si>
  <si>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</si>
  <si>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</si>
  <si>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</si>
  <si>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</si>
  <si>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</si>
  <si>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</si>
  <si>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</si>
  <si>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</si>
  <si>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</si>
  <si>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</si>
  <si>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</si>
  <si>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</si>
  <si>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</si>
  <si>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</si>
  <si>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</si>
  <si>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</si>
  <si>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</si>
  <si>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</si>
  <si>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</si>
  <si>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</si>
  <si>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</si>
  <si>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</si>
  <si>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</si>
  <si>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</si>
  <si>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</si>
  <si>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</si>
  <si>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</si>
  <si>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</si>
  <si>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</si>
  <si>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</si>
  <si>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</si>
  <si>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</si>
  <si>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</si>
  <si>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</si>
  <si>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</si>
  <si>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</si>
  <si>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</si>
  <si>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</si>
  <si>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</si>
  <si>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</si>
  <si>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</si>
  <si>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</si>
  <si>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</si>
  <si>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</si>
  <si>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</si>
  <si>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</si>
  <si>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</si>
  <si>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</si>
  <si>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</si>
  <si>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</si>
  <si>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</si>
  <si>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</si>
  <si>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</si>
  <si>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</si>
  <si>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</si>
  <si>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</si>
  <si>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</si>
  <si>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</si>
  <si>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</si>
  <si>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</si>
  <si>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</si>
  <si>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</si>
  <si>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</si>
  <si>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</si>
  <si>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</si>
  <si>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</si>
  <si>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</si>
  <si>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</si>
  <si>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</si>
  <si>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</si>
  <si>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</si>
  <si>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</si>
  <si>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</si>
  <si>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</si>
  <si>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</si>
  <si>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</si>
  <si>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</si>
  <si>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</si>
  <si>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</si>
  <si>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</si>
  <si>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</si>
  <si>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</si>
  <si>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</si>
  <si>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</si>
  <si>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</si>
  <si>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</si>
  <si>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</si>
  <si>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</si>
  <si>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</si>
  <si>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</si>
  <si>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</si>
  <si>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</si>
  <si>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</si>
  <si>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</si>
  <si>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</si>
  <si>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</si>
  <si>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</si>
  <si>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</si>
  <si>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</si>
  <si>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</si>
  <si>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</si>
  <si>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</si>
  <si>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</si>
  <si>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</si>
  <si>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</si>
  <si>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</si>
  <si>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</si>
  <si>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</si>
  <si>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</si>
  <si>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</si>
  <si>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</si>
  <si>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</si>
  <si>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</si>
  <si>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</si>
  <si>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</si>
  <si>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</si>
  <si>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</si>
  <si>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</si>
  <si>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</si>
  <si>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</si>
  <si>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</si>
  <si>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</si>
  <si>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</si>
  <si>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</si>
  <si>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</si>
  <si>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</si>
  <si>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</si>
  <si>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</si>
  <si>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</si>
  <si>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</si>
  <si>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</si>
  <si>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</si>
  <si>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</si>
  <si>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</si>
  <si>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</si>
  <si>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</si>
  <si>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</si>
  <si>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</si>
  <si>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</si>
  <si>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</si>
  <si>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</si>
  <si>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</si>
  <si>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</si>
  <si>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</si>
  <si>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</si>
  <si>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</si>
  <si>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</si>
  <si>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</si>
  <si>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</si>
  <si>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</si>
  <si>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</si>
  <si>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</si>
  <si>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</si>
  <si>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</si>
  <si>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</si>
  <si>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</si>
  <si>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</si>
  <si>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</si>
  <si>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</si>
  <si>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</si>
  <si>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</si>
  <si>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</si>
  <si>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</si>
  <si>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</si>
  <si>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</si>
  <si>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</si>
  <si>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</si>
  <si>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</si>
  <si>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</si>
  <si>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</si>
  <si>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</si>
  <si>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</si>
  <si>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</si>
  <si>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</si>
  <si>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</si>
  <si>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</si>
  <si>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</si>
  <si>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</si>
  <si>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</si>
  <si>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</si>
  <si>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</si>
  <si>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</si>
  <si>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</si>
  <si>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</si>
  <si>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</si>
  <si>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</si>
  <si>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</si>
  <si>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</si>
  <si>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</si>
  <si>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</si>
  <si>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</si>
  <si>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</si>
  <si>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</si>
  <si>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</si>
  <si>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</si>
  <si>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</si>
  <si>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</si>
  <si>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</si>
  <si>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</si>
  <si>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</si>
  <si>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</si>
  <si>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</si>
  <si>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</si>
  <si>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</si>
  <si>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</si>
  <si>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</si>
  <si>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</si>
  <si>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</si>
  <si>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</si>
  <si>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</si>
  <si>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</si>
  <si>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</si>
  <si>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</si>
  <si>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</si>
  <si>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</si>
  <si>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</si>
  <si>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</si>
  <si>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</si>
  <si>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</si>
  <si>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</si>
  <si>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</si>
  <si>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</si>
  <si>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</si>
  <si>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</si>
  <si>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</si>
  <si>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</si>
  <si>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</si>
  <si>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</si>
  <si>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</si>
  <si>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</si>
  <si>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</si>
  <si>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</si>
  <si>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</si>
  <si>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</si>
  <si>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</si>
  <si>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</si>
  <si>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</si>
  <si>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</si>
  <si>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</si>
  <si>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</si>
  <si>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</si>
  <si>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</si>
  <si>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</si>
  <si>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</si>
  <si>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</si>
  <si>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</si>
  <si>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</si>
  <si>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</si>
  <si>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</si>
  <si>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</si>
  <si>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</si>
  <si>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</si>
  <si>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</si>
  <si>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</si>
  <si>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</si>
  <si>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</si>
  <si>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</si>
  <si>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</si>
  <si>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</si>
  <si>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</si>
  <si>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</si>
  <si>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</si>
  <si>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</si>
  <si>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</si>
  <si>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</si>
  <si>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</si>
  <si>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</si>
  <si>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</si>
  <si>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</si>
  <si>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</si>
  <si>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</si>
  <si>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</si>
  <si>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</si>
  <si>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</si>
  <si>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</si>
  <si>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</si>
  <si>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</si>
  <si>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</si>
  <si>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</si>
  <si>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</si>
  <si>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</si>
  <si>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</si>
  <si>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</si>
  <si>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</si>
  <si>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</si>
  <si>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</si>
  <si>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</si>
  <si>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</si>
  <si>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</si>
  <si>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</si>
  <si>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</si>
  <si>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</si>
  <si>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</si>
  <si>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</si>
  <si>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</si>
  <si>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</si>
  <si>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</si>
  <si>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</si>
  <si>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</si>
  <si>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</si>
  <si>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</si>
  <si>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</si>
  <si>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</si>
  <si>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</si>
  <si>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</si>
  <si>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</si>
  <si>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</si>
  <si>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</si>
  <si>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</si>
  <si>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</si>
  <si>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</si>
  <si>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</si>
  <si>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</si>
  <si>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</si>
  <si>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</si>
  <si>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</si>
  <si>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</si>
  <si>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</si>
  <si>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</si>
  <si>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</si>
  <si>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</si>
  <si>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</si>
  <si>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</si>
  <si>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</si>
  <si>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</si>
  <si>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</si>
  <si>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</si>
  <si>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</si>
  <si>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</si>
  <si>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</si>
  <si>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</si>
  <si>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</si>
  <si>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</si>
  <si>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</si>
  <si>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</si>
  <si>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</si>
  <si>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</si>
  <si>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</si>
  <si>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</si>
  <si>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</si>
  <si>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</si>
  <si>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</si>
  <si>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</si>
  <si>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</si>
  <si>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</si>
  <si>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</si>
  <si>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</si>
  <si>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</si>
  <si>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</si>
  <si>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</si>
  <si>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</si>
  <si>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</si>
  <si>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</si>
  <si>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</si>
  <si>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</si>
  <si>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</si>
  <si>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</si>
  <si>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</si>
  <si>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</si>
  <si>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</si>
  <si>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</si>
  <si>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</si>
  <si>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</si>
  <si>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</si>
  <si>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</si>
  <si>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</si>
  <si>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</si>
  <si>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</si>
  <si>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</si>
  <si>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</si>
  <si>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</si>
  <si>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</si>
  <si>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</si>
  <si>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</si>
  <si>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</si>
  <si>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</si>
  <si>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</si>
  <si>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</si>
  <si>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</si>
  <si>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</si>
  <si>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</si>
  <si>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</si>
  <si>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</si>
  <si>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</si>
  <si>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</si>
  <si>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</si>
  <si>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</si>
  <si>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</si>
  <si>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</si>
  <si>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</si>
  <si>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</si>
  <si>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</si>
  <si>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</si>
  <si>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</si>
  <si>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</si>
  <si>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</si>
  <si>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</si>
  <si>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</si>
  <si>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</si>
  <si>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</si>
  <si>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</si>
  <si>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</si>
  <si>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</si>
  <si>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</si>
  <si>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</si>
  <si>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</si>
  <si>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</si>
  <si>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</si>
  <si>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</si>
  <si>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</si>
  <si>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</si>
  <si>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</si>
  <si>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</si>
  <si>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</si>
  <si>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</si>
  <si>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</si>
  <si>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</si>
  <si>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</si>
  <si>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</si>
  <si>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</si>
  <si>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</si>
  <si>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</si>
  <si>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</si>
  <si>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</si>
  <si>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</si>
  <si>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</si>
  <si>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</si>
  <si>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</si>
  <si>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</si>
  <si>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</si>
  <si>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</si>
  <si>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</si>
  <si>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</si>
  <si>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</si>
  <si>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</si>
  <si>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</si>
  <si>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</si>
  <si>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</si>
  <si>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</si>
  <si>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</si>
  <si>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</si>
  <si>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</si>
  <si>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</si>
  <si>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</si>
  <si>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</si>
  <si>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</si>
  <si>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</si>
  <si>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</si>
  <si>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</si>
  <si>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</si>
  <si>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</si>
  <si>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</si>
  <si>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</si>
  <si>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</si>
  <si>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</si>
  <si>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</si>
  <si>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</si>
  <si>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</si>
  <si>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</si>
  <si>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</si>
  <si>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</si>
  <si>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</si>
  <si>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</si>
  <si>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</si>
  <si>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</si>
  <si>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</si>
  <si>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</si>
  <si>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</si>
  <si>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</si>
  <si>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</si>
  <si>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</si>
  <si>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</si>
  <si>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</si>
  <si>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</si>
  <si>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</si>
  <si>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</si>
  <si>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</si>
  <si>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</si>
  <si>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</si>
  <si>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</si>
  <si>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</si>
  <si>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</si>
  <si>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</si>
  <si>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</si>
  <si>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</si>
  <si>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</si>
  <si>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</si>
  <si>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</si>
  <si>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</si>
  <si>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</si>
  <si>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</si>
  <si>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</si>
  <si>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</si>
  <si>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</si>
  <si>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</si>
  <si>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</si>
  <si>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</si>
  <si>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</si>
  <si>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</si>
  <si>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</si>
  <si>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</si>
  <si>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</si>
  <si>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</si>
  <si>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</si>
  <si>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</si>
  <si>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</si>
  <si>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</si>
  <si>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</si>
  <si>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</si>
  <si>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</si>
  <si>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</si>
  <si>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</si>
  <si>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</si>
  <si>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</si>
  <si>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</si>
  <si>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</si>
  <si>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</si>
  <si>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</si>
  <si>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</si>
  <si>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</si>
  <si>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</si>
  <si>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</si>
  <si>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</si>
  <si>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</si>
  <si>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</si>
  <si>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</si>
  <si>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</si>
  <si>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</si>
  <si>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</si>
  <si>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</si>
  <si>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</si>
  <si>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</si>
  <si>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</si>
  <si>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</si>
  <si>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</si>
  <si>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</si>
  <si>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</si>
  <si>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</si>
  <si>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</si>
  <si>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</si>
  <si>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</si>
  <si>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</si>
  <si>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</si>
  <si>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</si>
  <si>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</si>
  <si>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</si>
  <si>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</si>
  <si>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</si>
  <si>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</si>
  <si>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</si>
  <si>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</si>
  <si>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</si>
  <si>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</si>
  <si>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</si>
  <si>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</si>
  <si>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</si>
  <si>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</si>
  <si>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</si>
  <si>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</si>
  <si>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</si>
  <si>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</si>
  <si>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</si>
  <si>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</si>
  <si>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</si>
  <si>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</si>
  <si>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</si>
  <si>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</si>
  <si>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</si>
  <si>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</si>
  <si>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</si>
  <si>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</si>
  <si>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</si>
  <si>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</si>
  <si>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</si>
  <si>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</si>
  <si>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</si>
  <si>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</si>
  <si>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</si>
  <si>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</si>
  <si>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</si>
  <si>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</si>
  <si>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</si>
  <si>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</si>
  <si>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</si>
  <si>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</si>
  <si>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</si>
  <si>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</si>
  <si>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</si>
  <si>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</si>
  <si>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</si>
  <si>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</si>
  <si>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</si>
  <si>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</si>
  <si>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</si>
  <si>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</si>
  <si>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</si>
  <si>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</si>
  <si>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</si>
  <si>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</si>
  <si>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</si>
  <si>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</si>
  <si>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</si>
  <si>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</si>
  <si>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</si>
  <si>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</si>
  <si>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</si>
  <si>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</si>
  <si>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</si>
  <si>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</si>
  <si>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</si>
  <si>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</si>
  <si>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</si>
  <si>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</si>
  <si>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</si>
  <si>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</si>
  <si>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</si>
  <si>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</si>
  <si>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</si>
  <si>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</si>
  <si>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</si>
  <si>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</si>
  <si>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</si>
  <si>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</si>
  <si>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</si>
  <si>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</si>
  <si>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</si>
  <si>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</si>
  <si>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</si>
  <si>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</si>
  <si>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</si>
  <si>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</si>
  <si>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</si>
  <si>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</si>
  <si>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</si>
  <si>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</si>
  <si>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</si>
  <si>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</si>
  <si>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</si>
  <si>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</si>
  <si>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</si>
  <si>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</si>
  <si>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</si>
  <si>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</si>
  <si>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</si>
  <si>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</si>
  <si>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</si>
  <si>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</si>
  <si>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</si>
  <si>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</si>
  <si>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</si>
  <si>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</si>
  <si>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</si>
  <si>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</si>
  <si>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</si>
  <si>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</si>
  <si>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</si>
  <si>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</si>
  <si>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</si>
  <si>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</si>
  <si>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</si>
  <si>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</si>
  <si>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</si>
  <si>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</si>
  <si>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</si>
  <si>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</si>
  <si>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</si>
  <si>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</si>
  <si>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</si>
  <si>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</si>
  <si>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</si>
  <si>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</si>
  <si>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</si>
  <si>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</si>
  <si>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</si>
  <si>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</si>
  <si>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</si>
  <si>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</si>
  <si>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</si>
  <si>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</si>
  <si>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</si>
  <si>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</si>
  <si>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</si>
  <si>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</si>
  <si>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</si>
  <si>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</si>
  <si>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</si>
  <si>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</si>
  <si>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</si>
  <si>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</si>
  <si>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</si>
  <si>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</si>
  <si>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</si>
  <si>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</si>
  <si>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</si>
  <si>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</si>
  <si>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</si>
  <si>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</si>
  <si>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</si>
  <si>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</si>
  <si>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</si>
  <si>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</si>
  <si>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</si>
  <si>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</si>
  <si>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</si>
  <si>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</si>
  <si>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</si>
  <si>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</si>
  <si>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</si>
  <si>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</si>
  <si>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</si>
  <si>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</si>
  <si>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</si>
  <si>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</si>
  <si>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</si>
  <si>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</si>
  <si>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</si>
  <si>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</si>
  <si>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</si>
  <si>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</si>
  <si>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</si>
  <si>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</si>
  <si>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</si>
  <si>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</si>
  <si>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</si>
  <si>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</si>
  <si>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</si>
  <si>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</si>
  <si>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</si>
  <si>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</si>
  <si>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</si>
  <si>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</si>
  <si>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</si>
  <si>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</si>
  <si>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</si>
  <si>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</si>
  <si>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</si>
  <si>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</si>
  <si>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</si>
  <si>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</si>
  <si>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</si>
  <si>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</si>
  <si>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</si>
  <si>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</si>
  <si>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</si>
  <si>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</si>
  <si>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</si>
  <si>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</si>
  <si>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</si>
  <si>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</si>
  <si>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</si>
  <si>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</si>
  <si>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</si>
  <si>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</si>
  <si>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</si>
  <si>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</si>
  <si>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</si>
  <si>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</si>
  <si>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</si>
  <si>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</si>
  <si>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</si>
  <si>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</si>
  <si>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</si>
  <si>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</si>
  <si>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</si>
  <si>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</si>
  <si>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</si>
  <si>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</si>
  <si>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</si>
  <si>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</si>
  <si>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</si>
  <si>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</si>
  <si>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</si>
  <si>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</si>
  <si>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</si>
  <si>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</si>
  <si>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</si>
  <si>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</si>
  <si>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</si>
  <si>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</si>
  <si>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</si>
  <si>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</si>
  <si>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</si>
  <si>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</si>
  <si>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</si>
  <si>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</si>
  <si>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</si>
  <si>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</si>
  <si>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</si>
  <si>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</si>
  <si>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</si>
  <si>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</si>
  <si>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</si>
  <si>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</si>
  <si>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</si>
  <si>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</si>
  <si>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</si>
  <si>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</si>
  <si>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</si>
  <si>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</si>
  <si>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</si>
  <si>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</si>
  <si>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</si>
  <si>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</si>
  <si>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</si>
  <si>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</si>
  <si>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</si>
  <si>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</si>
  <si>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</si>
  <si>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</si>
  <si>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</si>
  <si>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</si>
  <si>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</si>
  <si>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</si>
  <si>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</si>
  <si>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</si>
  <si>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</si>
  <si>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</si>
  <si>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</si>
  <si>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</si>
  <si>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</si>
  <si>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</si>
  <si>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</si>
  <si>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</si>
  <si>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</si>
  <si>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</si>
  <si>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</si>
  <si>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</si>
  <si>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</si>
  <si>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</si>
  <si>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</si>
  <si>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</si>
  <si>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</si>
  <si>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</si>
  <si>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</si>
  <si>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</si>
  <si>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</si>
  <si>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</si>
  <si>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</si>
  <si>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</si>
  <si>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</si>
  <si>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</si>
  <si>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</si>
  <si>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</si>
  <si>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</si>
  <si>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</si>
  <si>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</si>
  <si>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</si>
  <si>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</si>
  <si>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</si>
  <si>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</si>
  <si>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</si>
  <si>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</si>
  <si>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</si>
  <si>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</si>
  <si>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</si>
  <si>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</si>
  <si>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</si>
  <si>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</si>
  <si>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</si>
  <si>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</si>
  <si>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</si>
  <si>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</si>
  <si>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</si>
  <si>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</si>
  <si>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</si>
  <si>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</si>
  <si>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</si>
  <si>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</si>
  <si>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</si>
  <si>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</si>
  <si>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</si>
  <si>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</si>
  <si>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</si>
  <si>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</si>
  <si>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</si>
  <si>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</si>
  <si>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</si>
  <si>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</si>
  <si>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</si>
  <si>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</si>
  <si>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</si>
  <si>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</si>
  <si>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</si>
  <si>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</si>
  <si>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</si>
  <si>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</si>
  <si>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</si>
  <si>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</si>
  <si>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</si>
  <si>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</si>
  <si>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</si>
  <si>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</si>
  <si>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</si>
  <si>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</si>
  <si>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</si>
  <si>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</si>
  <si>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</si>
  <si>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</si>
  <si>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</si>
  <si>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</si>
  <si>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</si>
  <si>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</si>
  <si>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</si>
  <si>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</si>
  <si>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</si>
  <si>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</si>
  <si>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</si>
  <si>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</si>
  <si>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</si>
  <si>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</si>
  <si>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</si>
  <si>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</si>
  <si>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</si>
  <si>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</si>
  <si>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</si>
  <si>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</si>
  <si>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</si>
  <si>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</si>
  <si>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</si>
  <si>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</si>
  <si>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</si>
  <si>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</si>
  <si>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</si>
  <si>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</si>
  <si>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</si>
  <si>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</si>
  <si>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</si>
  <si>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</si>
  <si>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</si>
  <si>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</si>
  <si>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</si>
  <si>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</si>
  <si>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</si>
  <si>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</si>
  <si>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</si>
  <si>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</si>
  <si>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</si>
  <si>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</si>
  <si>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</si>
  <si>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</si>
  <si>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</si>
  <si>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</si>
  <si>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</si>
  <si>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</si>
  <si>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</si>
  <si>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</si>
  <si>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</si>
  <si>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</si>
  <si>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</si>
  <si>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</si>
  <si>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</si>
  <si>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</si>
  <si>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</si>
  <si>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</si>
  <si>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</si>
  <si>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</si>
  <si>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</si>
  <si>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</si>
  <si>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</si>
  <si>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</si>
  <si>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</si>
  <si>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</si>
  <si>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</si>
  <si>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</si>
  <si>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</si>
  <si>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</si>
  <si>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</si>
  <si>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</si>
  <si>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</si>
  <si>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</si>
  <si>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</si>
  <si>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</si>
  <si>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</si>
  <si>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</si>
  <si>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</si>
  <si>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</si>
  <si>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</si>
  <si>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</si>
  <si>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</si>
  <si>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</si>
  <si>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</si>
  <si>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</si>
  <si>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</si>
  <si>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</si>
  <si>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</si>
  <si>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</si>
  <si>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</si>
  <si>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</si>
  <si>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</si>
  <si>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</si>
  <si>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</si>
  <si>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</si>
  <si>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</si>
  <si>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</si>
  <si>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</si>
  <si>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</si>
  <si>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</si>
  <si>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</si>
  <si>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</si>
  <si>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</si>
  <si>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</si>
  <si>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</si>
  <si>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</si>
  <si>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</si>
  <si>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</si>
  <si>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</si>
  <si>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</si>
  <si>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</si>
  <si>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</si>
  <si>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</si>
  <si>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</si>
  <si>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</si>
  <si>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</si>
  <si>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</si>
  <si>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</si>
  <si>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</si>
  <si>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</si>
  <si>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</si>
  <si>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</si>
  <si>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</si>
  <si>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</si>
  <si>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</si>
  <si>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</si>
  <si>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</si>
  <si>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</si>
  <si>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</si>
  <si>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</si>
  <si>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</si>
  <si>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</si>
  <si>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</si>
  <si>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</si>
  <si>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</si>
  <si>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</si>
  <si>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</si>
  <si>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</si>
  <si>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</si>
  <si>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</si>
  <si>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</si>
  <si>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</si>
  <si>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</si>
  <si>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</si>
  <si>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</si>
  <si>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</si>
  <si>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</si>
  <si>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</si>
  <si>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</si>
  <si>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</si>
  <si>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</si>
  <si>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</si>
  <si>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</si>
  <si>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</si>
  <si>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</si>
  <si>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</si>
  <si>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</si>
  <si>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</si>
  <si>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</si>
  <si>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</si>
  <si>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</si>
  <si>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</si>
  <si>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</si>
  <si>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</si>
  <si>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</si>
  <si>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</si>
  <si>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</si>
  <si>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</si>
  <si>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</si>
  <si>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</si>
  <si>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</si>
  <si>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</si>
  <si>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</si>
  <si>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</si>
  <si>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</si>
  <si>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</si>
  <si>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</si>
  <si>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</si>
  <si>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</si>
  <si>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</si>
  <si>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</si>
  <si>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</si>
  <si>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</si>
  <si>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</si>
  <si>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</si>
  <si>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</si>
  <si>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</si>
  <si>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</si>
  <si>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</si>
  <si>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</si>
  <si>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</si>
  <si>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</si>
  <si>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</si>
  <si>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</si>
  <si>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</si>
  <si>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</si>
  <si>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</si>
  <si>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</si>
  <si>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</si>
  <si>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</si>
  <si>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</si>
  <si>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</si>
  <si>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</si>
  <si>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</si>
  <si>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</si>
  <si>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</si>
  <si>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</si>
  <si>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</si>
  <si>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</si>
  <si>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</si>
  <si>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</si>
  <si>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</si>
  <si>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</si>
  <si>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</si>
  <si>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</si>
  <si>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</si>
  <si>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</si>
  <si>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</si>
  <si>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</si>
  <si>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</si>
  <si>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</si>
  <si>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</si>
  <si>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</si>
  <si>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</si>
  <si>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</si>
  <si>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</si>
  <si>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</si>
  <si>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</si>
  <si>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</si>
  <si>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</si>
  <si>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</si>
  <si>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</si>
  <si>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</si>
  <si>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</si>
  <si>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</si>
  <si>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</si>
  <si>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</si>
  <si>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</si>
  <si>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</si>
  <si>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</si>
  <si>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</si>
  <si>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</si>
  <si>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</si>
  <si>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</si>
  <si>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</si>
  <si>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</si>
  <si>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</si>
  <si>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</si>
  <si>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</si>
  <si>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</si>
  <si>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</si>
  <si>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</si>
  <si>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</si>
  <si>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</si>
  <si>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</si>
  <si>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</si>
  <si>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</si>
  <si>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</si>
  <si>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</si>
  <si>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</si>
  <si>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</si>
  <si>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</si>
  <si>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</si>
  <si>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</si>
  <si>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</si>
  <si>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</si>
  <si>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</si>
  <si>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</si>
  <si>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</si>
  <si>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</si>
  <si>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</si>
  <si>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</si>
  <si>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</si>
  <si>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</si>
  <si>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</si>
  <si>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</si>
  <si>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</si>
  <si>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</si>
  <si>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</si>
  <si>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</si>
  <si>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</si>
  <si>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</si>
  <si>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</si>
  <si>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</si>
  <si>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</si>
  <si>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</si>
  <si>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</si>
  <si>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</si>
  <si>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</si>
  <si>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</si>
  <si>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</si>
  <si>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</si>
  <si>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</si>
  <si>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</si>
  <si>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</si>
  <si>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</si>
  <si>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</si>
  <si>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</si>
  <si>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</si>
  <si>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</si>
  <si>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</si>
  <si>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</si>
  <si>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</si>
  <si>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</si>
  <si>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</si>
  <si>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</si>
  <si>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</si>
  <si>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</si>
  <si>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</si>
  <si>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</si>
  <si>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</si>
  <si>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</si>
  <si>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</si>
  <si>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</si>
  <si>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</si>
  <si>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</si>
  <si>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</si>
  <si>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</si>
  <si>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</si>
  <si>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</si>
  <si>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</si>
  <si>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</si>
  <si>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</si>
  <si>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</si>
  <si>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</si>
  <si>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</si>
  <si>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</si>
  <si>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</si>
  <si>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</si>
  <si>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</si>
  <si>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</si>
  <si>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</si>
  <si>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</si>
  <si>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</si>
  <si>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</si>
  <si>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</si>
  <si>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</si>
  <si>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</si>
  <si>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</si>
  <si>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</si>
  <si>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</si>
  <si>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</si>
  <si>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</si>
  <si>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</si>
  <si>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</si>
  <si>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</si>
  <si>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</si>
  <si>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</si>
  <si>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</si>
  <si>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</si>
  <si>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</si>
  <si>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</si>
  <si>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</si>
  <si>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</si>
  <si>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</si>
  <si>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</si>
  <si>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</si>
  <si>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</si>
  <si>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</si>
  <si>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</si>
  <si>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</si>
  <si>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</si>
  <si>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</si>
  <si>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</si>
  <si>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</si>
  <si>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</si>
  <si>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</si>
  <si>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</si>
  <si>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</si>
  <si>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</si>
  <si>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</si>
  <si>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</si>
  <si>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</si>
  <si>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</si>
  <si>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</si>
  <si>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</si>
  <si>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</si>
  <si>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</si>
  <si>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</si>
  <si>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</si>
  <si>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</si>
  <si>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</si>
  <si>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</si>
  <si>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</si>
  <si>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</si>
  <si>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</si>
  <si>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</si>
  <si>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</si>
  <si>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</si>
  <si>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</si>
  <si>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</si>
  <si>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</si>
  <si>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</si>
  <si>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</si>
  <si>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</si>
  <si>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</si>
  <si>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</si>
  <si>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</si>
  <si>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</si>
  <si>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</si>
  <si>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</si>
  <si>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</si>
  <si>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</si>
  <si>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</si>
  <si>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</si>
  <si>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</si>
  <si>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</si>
  <si>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</si>
  <si>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</si>
  <si>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</si>
  <si>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</si>
  <si>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</si>
  <si>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</si>
  <si>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</si>
  <si>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</si>
  <si>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</si>
  <si>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</si>
  <si>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</si>
  <si>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</si>
  <si>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</si>
  <si>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</si>
  <si>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</si>
  <si>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</si>
  <si>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</si>
  <si>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</si>
  <si>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</si>
  <si>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</si>
  <si>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</si>
  <si>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</si>
  <si>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</si>
  <si>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</si>
  <si>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</si>
  <si>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</si>
  <si>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</si>
  <si>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</si>
  <si>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</si>
  <si>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</si>
  <si>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</si>
  <si>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</si>
  <si>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</si>
  <si>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</si>
  <si>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</si>
  <si>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</si>
  <si>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</si>
  <si>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</si>
  <si>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</si>
  <si>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</si>
  <si>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</si>
  <si>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</si>
  <si>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</si>
  <si>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</si>
  <si>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</si>
  <si>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</si>
  <si>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</si>
  <si>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</si>
  <si>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</si>
  <si>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</si>
  <si>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</si>
  <si>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</si>
  <si>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</si>
  <si>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</si>
  <si>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</si>
  <si>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</si>
  <si>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</si>
  <si>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</si>
  <si>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</si>
  <si>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</si>
  <si>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</si>
  <si>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</si>
  <si>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</si>
  <si>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</si>
  <si>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</si>
  <si>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</si>
  <si>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</si>
  <si>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</si>
  <si>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</si>
  <si>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</si>
  <si>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</si>
  <si>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</si>
  <si>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</si>
  <si>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</si>
  <si>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</si>
  <si>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</si>
  <si>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</si>
  <si>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</si>
  <si>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</si>
  <si>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</si>
  <si>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</si>
  <si>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</si>
  <si>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</si>
  <si>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</si>
  <si>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</si>
  <si>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</si>
  <si>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</si>
  <si>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</si>
  <si>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</si>
  <si>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</si>
  <si>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</si>
  <si>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</si>
  <si>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</si>
  <si>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</si>
  <si>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</si>
  <si>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</si>
  <si>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</si>
  <si>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</si>
  <si>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</si>
  <si>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</si>
  <si>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</si>
  <si>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</si>
  <si>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</si>
  <si>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</si>
  <si>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</si>
  <si>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</si>
  <si>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</si>
  <si>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</si>
  <si>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</si>
  <si>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</si>
  <si>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</si>
  <si>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</si>
  <si>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</si>
  <si>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</si>
  <si>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</si>
  <si>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</si>
  <si>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</si>
  <si>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</si>
  <si>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</si>
  <si>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</si>
  <si>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</si>
  <si>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</si>
  <si>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</si>
  <si>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</si>
  <si>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</si>
  <si>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</si>
  <si>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</si>
  <si>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</si>
  <si>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</si>
  <si>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</si>
  <si>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</si>
  <si>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</si>
  <si>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</si>
  <si>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</si>
  <si>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</si>
  <si>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</si>
  <si>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</si>
  <si>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</si>
  <si>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</si>
  <si>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</si>
  <si>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</si>
  <si>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</si>
  <si>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</si>
  <si>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</si>
  <si>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</si>
  <si>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</si>
  <si>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</si>
  <si>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</si>
  <si>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</si>
  <si>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</si>
  <si>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</si>
  <si>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</si>
  <si>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</si>
  <si>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</si>
  <si>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</si>
  <si>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</si>
  <si>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</si>
  <si>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</si>
  <si>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</si>
  <si>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</si>
  <si>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</si>
  <si>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</si>
  <si>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</si>
  <si>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</si>
  <si>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</si>
  <si>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</si>
  <si>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</si>
  <si>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</si>
  <si>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</si>
  <si>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</si>
  <si>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</si>
  <si>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</si>
  <si>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</si>
  <si>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</si>
  <si>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</si>
  <si>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</si>
  <si>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</si>
  <si>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</si>
  <si>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</si>
  <si>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</si>
  <si>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</si>
  <si>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</si>
  <si>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</si>
  <si>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</si>
  <si>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</si>
  <si>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</si>
  <si>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</si>
  <si>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</si>
  <si>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</si>
  <si>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</si>
  <si>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</si>
  <si>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</si>
  <si>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</si>
  <si>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</si>
  <si>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</si>
  <si>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</si>
  <si>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</si>
  <si>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</si>
  <si>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</si>
  <si>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</si>
  <si>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</si>
  <si>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</si>
  <si>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</si>
  <si>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</si>
  <si>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</si>
  <si>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</si>
  <si>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</si>
  <si>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</si>
  <si>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</si>
  <si>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</si>
  <si>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</si>
  <si>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</si>
  <si>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</si>
  <si>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</si>
  <si>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</si>
  <si>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</si>
  <si>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</si>
  <si>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</si>
  <si>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</si>
  <si>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</si>
  <si>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</si>
  <si>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</si>
  <si>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</si>
  <si>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</si>
  <si>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</si>
  <si>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</si>
  <si>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</si>
  <si>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</si>
  <si>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</si>
  <si>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</si>
  <si>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</si>
  <si>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</si>
  <si>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</si>
  <si>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</si>
  <si>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</si>
  <si>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</si>
  <si>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</si>
  <si>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</si>
  <si>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</si>
  <si>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</si>
  <si>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</si>
  <si>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</si>
  <si>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</si>
  <si>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</si>
  <si>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</si>
  <si>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</si>
  <si>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</si>
  <si>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</si>
  <si>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</si>
  <si>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</si>
  <si>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</si>
  <si>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</si>
  <si>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</si>
  <si>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</si>
  <si>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</si>
  <si>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</si>
  <si>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</si>
  <si>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</si>
  <si>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</si>
  <si>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</si>
  <si>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</si>
  <si>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</si>
  <si>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</si>
  <si>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</si>
  <si>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</si>
  <si>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</si>
  <si>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</si>
  <si>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</si>
  <si>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</si>
  <si>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</si>
  <si>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</si>
  <si>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</si>
  <si>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</si>
  <si>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</si>
  <si>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</si>
  <si>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</si>
  <si>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</si>
  <si>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</si>
  <si>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</si>
  <si>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</si>
  <si>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</si>
  <si>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</si>
  <si>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</si>
  <si>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</si>
  <si>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</si>
  <si>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</si>
  <si>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</si>
  <si>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</si>
  <si>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</si>
  <si>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</si>
  <si>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</si>
  <si>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</si>
  <si>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</si>
  <si>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</si>
  <si>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</si>
  <si>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</si>
  <si>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</si>
  <si>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</si>
  <si>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</si>
  <si>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</si>
  <si>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</si>
  <si>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</si>
  <si>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</si>
  <si>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</si>
  <si>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</si>
  <si>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</si>
  <si>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</si>
  <si>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</si>
  <si>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</si>
  <si>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</si>
  <si>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</si>
  <si>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</si>
  <si>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</si>
  <si>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</si>
  <si>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</si>
  <si>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</si>
  <si>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</si>
  <si>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</si>
  <si>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</si>
  <si>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</si>
  <si>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</si>
  <si>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</si>
  <si>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</si>
  <si>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</si>
  <si>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</si>
  <si>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</si>
  <si>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</si>
  <si>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</si>
  <si>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</si>
  <si>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</si>
  <si>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</si>
  <si>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</si>
  <si>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</si>
  <si>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</si>
  <si>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</si>
  <si>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</si>
  <si>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</si>
  <si>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</si>
  <si>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</si>
  <si>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</si>
  <si>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</si>
  <si>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</si>
  <si>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</si>
  <si>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</si>
  <si>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</si>
  <si>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</si>
  <si>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</si>
  <si>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</si>
  <si>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</si>
  <si>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</si>
  <si>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</si>
  <si>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</si>
  <si>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</si>
  <si>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</si>
  <si>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</si>
  <si>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</si>
  <si>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</si>
  <si>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</si>
  <si>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</si>
  <si>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</si>
  <si>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</si>
  <si>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</si>
  <si>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</si>
  <si>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</si>
  <si>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</si>
  <si>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</si>
  <si>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</si>
  <si>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</si>
  <si>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</si>
  <si>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</si>
  <si>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</si>
  <si>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</si>
  <si>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</si>
  <si>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</si>
  <si>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</si>
  <si>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</si>
  <si>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</si>
  <si>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</si>
  <si>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</si>
  <si>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</si>
  <si>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</si>
  <si>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</si>
  <si>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</si>
  <si>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</si>
  <si>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</si>
  <si>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</si>
  <si>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</si>
  <si>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</si>
  <si>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</si>
  <si>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</si>
  <si>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</si>
  <si>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</si>
  <si>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</si>
  <si>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</si>
  <si>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</si>
  <si>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</si>
  <si>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</si>
  <si>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</si>
  <si>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</si>
  <si>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</si>
  <si>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</si>
  <si>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</si>
  <si>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</si>
  <si>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</si>
  <si>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</si>
  <si>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</si>
  <si>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</si>
  <si>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</si>
  <si>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</si>
  <si>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</si>
  <si>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</si>
  <si>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</si>
  <si>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</si>
  <si>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</si>
  <si>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</si>
  <si>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</si>
  <si>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</si>
  <si>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</si>
  <si>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</si>
  <si>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</si>
  <si>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</si>
  <si>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</si>
  <si>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</si>
  <si>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</si>
  <si>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</si>
  <si>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</si>
  <si>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</si>
  <si>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</si>
  <si>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</si>
  <si>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</si>
  <si>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</si>
  <si>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</si>
  <si>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</si>
  <si>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</si>
  <si>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</si>
  <si>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</si>
  <si>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</si>
  <si>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</si>
  <si>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</si>
  <si>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</si>
  <si>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</si>
  <si>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</si>
  <si>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</si>
  <si>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</si>
  <si>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</si>
  <si>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</si>
  <si>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</si>
  <si>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</si>
  <si>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</si>
  <si>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</si>
  <si>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</si>
  <si>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</si>
  <si>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</si>
  <si>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</si>
  <si>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</si>
  <si>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</si>
  <si>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</si>
  <si>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</si>
  <si>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</si>
  <si>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</si>
  <si>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</si>
  <si>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</si>
  <si>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</si>
  <si>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</si>
  <si>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</si>
  <si>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</si>
  <si>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</si>
  <si>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</si>
  <si>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</si>
  <si>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</si>
  <si>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</si>
  <si>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</si>
  <si>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</si>
  <si>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</si>
  <si>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</si>
  <si>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</si>
  <si>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</si>
  <si>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</si>
  <si>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</si>
  <si>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</si>
  <si>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</si>
  <si>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</si>
  <si>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</si>
  <si>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</si>
  <si>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</si>
  <si>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</si>
  <si>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</si>
  <si>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</si>
  <si>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</si>
  <si>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</si>
  <si>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</si>
  <si>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</si>
  <si>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</si>
  <si>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</si>
  <si>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</si>
  <si>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</si>
  <si>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</si>
  <si>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</si>
  <si>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</si>
  <si>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</si>
  <si>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</si>
  <si>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</si>
  <si>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</si>
  <si>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</si>
  <si>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</si>
  <si>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</si>
  <si>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</si>
  <si>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</si>
  <si>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</si>
  <si>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</si>
  <si>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</si>
  <si>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</si>
  <si>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</si>
  <si>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</si>
  <si>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</si>
  <si>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</si>
  <si>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</si>
  <si>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</si>
  <si>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</si>
  <si>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</si>
  <si>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</si>
  <si>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</si>
  <si>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</si>
  <si>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</si>
  <si>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</si>
  <si>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</si>
  <si>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</si>
  <si>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</si>
  <si>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</si>
  <si>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</si>
  <si>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</si>
  <si>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</si>
  <si>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</si>
  <si>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</si>
  <si>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</si>
  <si>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</si>
  <si>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</si>
  <si>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</si>
  <si>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</si>
  <si>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</si>
  <si>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</si>
  <si>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</si>
  <si>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</si>
  <si>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</si>
  <si>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</si>
  <si>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</si>
  <si>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</si>
  <si>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</si>
  <si>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</si>
  <si>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</si>
  <si>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</si>
  <si>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</si>
  <si>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</si>
  <si>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</si>
  <si>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</si>
  <si>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</si>
  <si>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</si>
  <si>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</si>
  <si>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</si>
  <si>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</si>
  <si>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</si>
  <si>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</si>
  <si>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</si>
  <si>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</si>
  <si>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</si>
  <si>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</si>
  <si>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</si>
  <si>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</si>
  <si>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</si>
  <si>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</si>
  <si>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</si>
  <si>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</si>
  <si>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</si>
  <si>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</si>
  <si>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</si>
  <si>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</si>
  <si>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</si>
  <si>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</si>
  <si>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</si>
  <si>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</si>
  <si>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</si>
  <si>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</si>
  <si>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</si>
  <si>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</si>
  <si>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</si>
  <si>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</si>
  <si>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</si>
  <si>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</si>
  <si>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</si>
  <si>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</si>
  <si>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</si>
  <si>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</si>
  <si>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</si>
  <si>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</si>
  <si>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</si>
  <si>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</si>
  <si>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</si>
  <si>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</si>
  <si>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</si>
  <si>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</si>
  <si>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</si>
  <si>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</si>
  <si>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</si>
  <si>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</si>
  <si>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</si>
  <si>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</si>
  <si>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</si>
  <si>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</si>
  <si>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</si>
  <si>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</si>
  <si>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</si>
  <si>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</si>
  <si>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</si>
  <si>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</si>
  <si>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</si>
  <si>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</si>
  <si>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</si>
  <si>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</si>
  <si>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</si>
  <si>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</si>
  <si>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</si>
  <si>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</si>
  <si>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</si>
  <si>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</si>
  <si>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</si>
  <si>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</si>
  <si>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</si>
  <si>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</si>
  <si>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</si>
  <si>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</si>
  <si>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</si>
  <si>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</si>
  <si>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</si>
  <si>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</si>
  <si>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</si>
  <si>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</si>
  <si>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</si>
  <si>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</si>
  <si>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</si>
  <si>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</si>
  <si>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</si>
  <si>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</si>
  <si>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</si>
  <si>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</si>
  <si>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</si>
  <si>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</si>
  <si>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</si>
  <si>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</si>
  <si>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</si>
  <si>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</si>
  <si>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</si>
  <si>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</si>
  <si>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</si>
  <si>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</si>
  <si>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</si>
  <si>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</si>
  <si>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</si>
  <si>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</si>
  <si>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</si>
  <si>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</si>
  <si>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</si>
  <si>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</si>
  <si>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</si>
  <si>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</si>
  <si>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</si>
  <si>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</si>
  <si>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</si>
  <si>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</si>
  <si>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</si>
  <si>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</si>
  <si>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</si>
  <si>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</si>
  <si>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</si>
  <si>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</si>
  <si>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</si>
  <si>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</si>
  <si>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</si>
  <si>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</si>
  <si>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</si>
  <si>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</si>
  <si>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</si>
  <si>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</si>
  <si>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</si>
  <si>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</si>
  <si>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</si>
  <si>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</si>
  <si>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</si>
  <si>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</si>
  <si>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</si>
  <si>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</si>
  <si>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</si>
  <si>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</si>
  <si>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</si>
  <si>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</si>
  <si>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</si>
  <si>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</si>
  <si>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</si>
  <si>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</si>
  <si>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</si>
  <si>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</si>
  <si>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</si>
  <si>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</si>
  <si>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</si>
  <si>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</si>
  <si>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</si>
  <si>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</si>
  <si>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</si>
  <si>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</si>
  <si>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</si>
  <si>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</si>
  <si>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</si>
  <si>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</si>
  <si>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</si>
  <si>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</si>
  <si>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</si>
  <si>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</si>
  <si>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</si>
  <si>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</si>
  <si>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</si>
  <si>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</si>
  <si>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</si>
  <si>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</si>
  <si>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</si>
  <si>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</si>
  <si>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</si>
  <si>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</si>
  <si>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</si>
  <si>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</si>
  <si>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</si>
  <si>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</si>
  <si>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</si>
  <si>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</si>
  <si>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</si>
  <si>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</si>
  <si>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</si>
  <si>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</si>
  <si>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</si>
  <si>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</si>
  <si>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</si>
  <si>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</si>
  <si>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</si>
  <si>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</si>
  <si>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</si>
  <si>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</si>
  <si>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</si>
  <si>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</si>
  <si>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</si>
  <si>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</si>
  <si>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</si>
  <si>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</si>
  <si>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</si>
  <si>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</si>
  <si>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</si>
  <si>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</si>
  <si>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</si>
  <si>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</si>
  <si>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</si>
  <si>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</si>
  <si>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</si>
  <si>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</si>
  <si>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</si>
  <si>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</si>
  <si>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</si>
  <si>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</si>
  <si>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</si>
  <si>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</si>
  <si>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</si>
  <si>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</si>
  <si>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</si>
  <si>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</si>
  <si>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</si>
  <si>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</si>
  <si>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</si>
  <si>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</si>
  <si>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</si>
  <si>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</si>
  <si>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</si>
  <si>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</si>
  <si>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</si>
  <si>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</si>
  <si>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</si>
  <si>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</si>
  <si>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</si>
  <si>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</si>
  <si>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</si>
  <si>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</si>
  <si>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</si>
  <si>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</si>
  <si>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</si>
  <si>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</si>
  <si>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</si>
  <si>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</si>
  <si>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</si>
  <si>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</si>
  <si>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</si>
  <si>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</si>
  <si>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</si>
  <si>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</si>
  <si>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</si>
  <si>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</si>
  <si>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</si>
  <si>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</si>
  <si>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</si>
  <si>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</si>
  <si>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</si>
  <si>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</si>
  <si>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</si>
  <si>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</si>
  <si>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</si>
  <si>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</si>
  <si>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</si>
  <si>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</si>
  <si>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PCM-20251206-00001782</t>
  </si>
  <si>
    <t>ETA 75 min</t>
  </si>
  <si>
    <t>PCM-20251206-00001795</t>
  </si>
  <si>
    <t>Team will check after HLUL0404</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</si>
  <si>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</si>
  <si>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</si>
  <si>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</si>
  <si>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</si>
  <si>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</si>
  <si>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</si>
  <si>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</si>
  <si>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</si>
  <si>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</si>
  <si>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</si>
  <si>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</si>
  <si>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</si>
  <si>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</si>
  <si>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</si>
  <si>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</si>
  <si>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</si>
  <si>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PCM-20251206-00001699</t>
  </si>
  <si>
    <t xml:space="preserve">cell down in LTE due to power issue , 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</si>
</sst>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9" totalsRowShown="0" headerRowDxfId="62" dataDxfId="61" headerRowBorderDxfId="59" tableBorderDxfId="60">
  <autoFilter ref="A1:L9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8" totalsRowShown="0" headerRowDxfId="46" dataDxfId="45" headerRowBorderDxfId="43" tableBorderDxfId="44" totalsRowBorderDxfId="42">
  <autoFilter ref="A1:L1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 totalsRowShown="0" headerRowDxfId="29" dataDxfId="28" headerRowBorderDxfId="26" tableBorderDxfId="27">
  <autoFilter ref="A1:L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4" totalsRowShown="0" headerRowDxfId="13" tableBorderDxfId="12">
  <autoFilter ref="A1:L40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335.00605266203638</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45997.954478587963</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45997.954478587963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45997.954478587963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45997.954478587963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45997.954478587963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45997.954478587963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45997.954478587963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45997.954478587963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45997.954478587963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45997.954478587963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45997.954478587963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45997.954478587963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45997.954478587963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45997.954478587963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45997.954478587963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45997.954478587963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45997.954478587963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45997.954478587963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45997.954478587963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45997.954478587963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45997.954478587963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45997.954478587963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45997.954478587963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45997.954478587963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45997.954478587963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45997.954478587963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45997.954478587963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45997.954478587963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45997.954478587963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45997.954478587963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45997.954478587963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45997.954478587963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45997.954478587963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45997.954478587963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45997.954478587963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45997.954478587963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45997.954478587963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45997.954478587963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45997.954478587963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45997.954478587963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45997.954478587963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45997.954478587963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45997.954478587963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45997.954478587963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45997.954478587963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45997.954478587963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45997.954478587963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45997.954478587963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45997.954478587963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45997.954478587963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45997.954478587963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45997.954478587963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45997.954478587963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45997.954478587963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45997.954478587963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45997.954478587963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45997.954478587963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45997.954478587963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45997.954478587963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45997.954478587963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45997.954478587963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45997.954478587963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45997.954478587963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45997.954478587963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45997.954478587963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45997.954478587963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45997.954478587963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45997.954478587963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45997.954478587963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45997.954478587963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45997.954478587963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45997.954478587963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45997.954478587963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45997.954478587963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45997.954478587963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45997.954478587963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45997.954478587963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45997.954478587963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45997.954478587963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45997.954478587963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45997.954478587963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45997.954478587963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45997.954478587963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45997.954478587963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45997.954478587963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45997.954478587963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45997.954478587963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45997.954478587963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45997.954478587963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45997.954478587963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45997.954478587963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45997.954478587963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45997.954478587963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45997.954478587963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45997.954478587963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45997.954478587963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45997.954478587963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45997.954478587963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45997.954478587963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45997.954478587963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45997.954478587963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45997.954478587963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45997.954478587963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45997.954478587963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45997.954478587963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45997.954478587963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45997.954478587963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45997.954478587963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45997.954478587963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45997.954478587963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45997.954478587963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45997.954478587963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45997.954478587963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45997.954478587963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45997.954478587963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45997.954478587963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45997.954478587963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45997.954478587963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45997.954478587963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45997.954478587963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45997.954478587963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45997.954478587963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45997.954478587963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45997.954478587963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45997.954478587963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45997.954478587963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45997.954478587963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45997.954478587963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45997.954478587963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45997.954478587963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45997.954478587963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45997.954478587963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45997.954478587963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45997.954478587963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45997.954478587963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45997.954478587963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45997.954478587963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45997.954478587963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45997.954478587963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45997.954478587963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45997.954478587963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45997.954478587963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45997.954478587963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45997.954478587963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45997.954478587963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45997.954478587963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45997.954478587963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45997.954478587963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45997.954478587963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45997.954478587963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45997.954478587963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45997.954478587963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45997.954478587963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45997.954478587963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45997.954478587963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45997.954478587963</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45997.954478587963</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45997.954478587963</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45997.954478587963</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45997.954478587963</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45997.954478587963</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45997.954478587963</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45997.954478587963</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45997.954478587963</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45997.954478587963</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45997.954478587963</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45997.954478587963</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45997.954478587963</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45997.954478587963</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45997.954478587963</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45997.954478587963</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45997.954478587963</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45997.954478587963</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45997.954478587963</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45997.954478587963</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45997.954478587963</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45997.954478587963</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45997.954478587963</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45997.954478587963</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45997.954478587963</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45997.954478587963</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45997.954478587963</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45997.954478587963</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45997.954478587963</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45997.954478587963</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45997.954478587963</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D4C4652A-080E-4D55-BE39-2F14934C92BE}"/>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172.95464062500105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13.567059606481052</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0.59909664352016989</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58"/>
      <c r="E6" s="18"/>
      <c r="F6" s="97"/>
      <c r="G6" s="98">
        <f ca="1">IFERROR(NOW()-F6,"-")</f>
        <v>45997.954478587963</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45997.954478587963</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45997.954478587963</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45997.954478587963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45997.954478587963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45997.954478587963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45997.954478587963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45997.954478587963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45997.954478587963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45997.954478587963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45997.954478587963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45997.954478587963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45997.954478587963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45997.954478587963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45997.954478587963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45997.954478587963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45997.954478587963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45997.954478587963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45997.954478587963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45997.954478587963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45997.954478587963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45997.954478587963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45997.954478587963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45997.954478587963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45997.954478587963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45997.954478587963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45997.954478587963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45997.954478587963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45997.954478587963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45997.954478587963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45997.954478587963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45997.954478587963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45997.954478587963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45997.954478587963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45997.954478587963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45997.954478587963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45997.954478587963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45997.954478587963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45997.954478587963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45997.954478587963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45997.954478587963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45997.954478587963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45997.954478587963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45997.954478587963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45997.954478587963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45997.954478587963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45997.954478587963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45997.954478587963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45997.954478587963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45997.954478587963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45997.954478587963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45997.954478587963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45997.954478587963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45997.954478587963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45997.954478587963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45997.954478587963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45997.954478587963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45997.954478587963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45997.954478587963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45997.954478587963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45997.954478587963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45997.954478587963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45997.954478587963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45997.954478587963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45997.954478587963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45997.954478587963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45997.954478587963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45997.954478587963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45997.954478587963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45997.954478587963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45997.954478587963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45997.954478587963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45997.954478587963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45997.954478587963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45997.954478587963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45997.954478587963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45997.954478587963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45997.954478587963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45997.954478587963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45997.954478587963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45997.954478587963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45997.954478587963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45997.954478587963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45997.954478587963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45997.954478587963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45997.954478587963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45997.954478587963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45997.954478587963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45997.954478587963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45997.954478587963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45997.954478587963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45997.954478587963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45997.954478587963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45997.954478587963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45997.954478587963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45997.954478587963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45997.954478587963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45997.954478587963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45997.954478587963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45997.954478587963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45997.954478587963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45997.954478587963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45997.954478587963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45997.954478587963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45997.954478587963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45997.954478587963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45997.954478587963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45997.954478587963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45997.954478587963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45997.954478587963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45997.954478587963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45997.954478587963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45997.954478587963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45997.954478587963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45997.954478587963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45997.954478587963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45997.954478587963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45997.954478587963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45997.954478587963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45997.954478587963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45997.954478587963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45997.954478587963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45997.954478587963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45997.954478587963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45997.954478587963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45997.954478587963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45997.954478587963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45997.954478587963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45997.954478587963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45997.954478587963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45997.954478587963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45997.954478587963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45997.954478587963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45997.954478587963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45997.954478587963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45997.954478587963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45997.954478587963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45997.954478587963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45997.954478587963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45997.954478587963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45997.954478587963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45997.954478587963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45997.954478587963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45997.954478587963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45997.954478587963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45997.954478587963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45997.954478587963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45997.954478587963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45997.954478587963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45997.954478587963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45997.954478587963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45997.954478587963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45997.954478587963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45997.954478587963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45997.954478587963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45997.954478587963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45997.954478587963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45997.954478587963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45997.954478587963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45997.954478587963</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45997.954478587963</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45997.954478587963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45997.954478587963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45997.954478587963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45997.954478587963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45997.954478587963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45997.954478587963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45997.954478587963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45997.954478587963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45997.954478587963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45997.954478587963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45997.954478587963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45997.954478587963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45997.954478587963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45997.954478587963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45997.954478587963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45997.954478587963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45997.954478587963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45997.954478587963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45997.954478587963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45997.954478587963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45997.954478587963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45997.954478587963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45997.954478587963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45997.954478587963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45997.954478587963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45997.954478587963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45997.954478587963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45997.954478587963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45997.954478587963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45997.954478587963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45997.954478587963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45997.954478587963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45997.954478587963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45997.954478587963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45997.954478587963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45997.954478587963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45997.954478587963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45997.954478587963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45997.954478587963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45997.954478587963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45997.954478587963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45997.954478587963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45997.954478587963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45997.954478587963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45997.954478587963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45997.954478587963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45997.954478587963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45997.954478587963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45997.954478587963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45997.954478587963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45997.954478587963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45997.954478587963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45997.954478587963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45997.954478587963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45997.954478587963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45997.954478587963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45997.954478587963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45997.954478587963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45997.954478587963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45997.954478587963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45997.954478587963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45997.954478587963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45997.954478587963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45997.954478587963</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45997.954478587963</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45997.954478587963</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45997.954478587963</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45997.954478587963</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45997.954478587963</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45997.954478587963</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45997.954478587963</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45997.954478587963</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45997.954478587963</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45997.954478587963</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45997.954478587963</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45997.954478587963</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45997.954478587963</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45997.954478587963</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45997.954478587963</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45997.954478587963</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45997.954478587963</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45997.954478587963</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45997.954478587963</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45997.954478587963</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45997.954478587963</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45997.954478587963</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45997.954478587963</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45997.954478587963</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45997.954478587963</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45997.954478587963</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45997.954478587963</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45997.954478587963</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45997.954478587963</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45997.954478587963</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45997.954478587963</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45997.954478587963</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45997.954478587963</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45997.954478587963</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45997.954478587963</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45997.954478587963</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45997.954478587963</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45997.954478587963</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45997.954478587963</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45997.954478587963</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45997.954478587963</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45997.954478587963</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45997.954478587963</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45997.954478587963</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45997.954478587963</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9"/>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39119</v>
      </c>
      <c r="B2" s="58" t="str">
        <f>IFERROR(VLOOKUP(D2,DB!A:K,11,0),"")</f>
        <v>R3</v>
      </c>
      <c r="C2" s="18">
        <v>4</v>
      </c>
      <c r="D2" s="58" t="s">
        <v>25104</v>
      </c>
      <c r="E2" s="18" t="s">
        <v>39106</v>
      </c>
      <c r="F2" s="20">
        <v>45997.934490740743</v>
      </c>
      <c r="G2" s="21">
        <f t="shared" ref="G2:G8" ca="1" si="0">IFERROR(NOW()-F2,"-")</f>
        <v>1.9987847219454125E-2</v>
      </c>
      <c r="H2" s="22">
        <v>45997.902858796297</v>
      </c>
      <c r="I2" s="19" t="str">
        <f>IFERROR(VLOOKUP(D2,DB!A:F,6,0),"")</f>
        <v>SCECO</v>
      </c>
      <c r="J2" s="18" t="str">
        <f>IFERROR(VLOOKUP(D2,DB!A:G,7,0),"")</f>
        <v>Vandalized</v>
      </c>
      <c r="K2" s="42" t="s">
        <v>39120</v>
      </c>
      <c r="L2" s="23" t="str">
        <f>IFERROR(VLOOKUP(D2,DB!A:I,9,0),"")</f>
        <v>Latis</v>
      </c>
    </row>
    <row r="3" spans="1:13" ht="15" customHeight="1">
      <c r="A3" s="19" t="s">
        <v>39121</v>
      </c>
      <c r="B3" s="58" t="str">
        <f>IFERROR(VLOOKUP(D3,DB!A:K,11,0),"")</f>
        <v>R3</v>
      </c>
      <c r="C3" s="18">
        <v>1</v>
      </c>
      <c r="D3" s="18" t="s">
        <v>18330</v>
      </c>
      <c r="E3" s="18" t="s">
        <v>39106</v>
      </c>
      <c r="F3" s="20">
        <v>45997.942233796297</v>
      </c>
      <c r="G3" s="21">
        <f t="shared" ca="1" si="0"/>
        <v>1.2244791665580124E-2</v>
      </c>
      <c r="H3" s="22">
        <v>45997.937118055554</v>
      </c>
      <c r="I3" s="19" t="str">
        <f>IFERROR(VLOOKUP(D3,DB!A:F,6,0),"")</f>
        <v>SCECO</v>
      </c>
      <c r="J3" s="18" t="str">
        <f>IFERROR(VLOOKUP(D3,DB!A:G,7,0),"")</f>
        <v>Weak</v>
      </c>
      <c r="K3" s="42" t="s">
        <v>39122</v>
      </c>
      <c r="L3" s="23" t="str">
        <f>IFERROR(VLOOKUP(D3,DB!A:I,9,0),"")</f>
        <v>Latis</v>
      </c>
    </row>
    <row r="4" spans="1:13" ht="15" customHeight="1">
      <c r="A4" s="19"/>
      <c r="B4" s="58" t="str">
        <f>IFERROR(VLOOKUP(D4,DB!A:K,11,0),"")</f>
        <v/>
      </c>
      <c r="C4" s="18"/>
      <c r="D4" s="18"/>
      <c r="E4" s="18"/>
      <c r="F4" s="20"/>
      <c r="G4" s="21">
        <f t="shared" ca="1" si="0"/>
        <v>45997.954478587963</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45997.954478587963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45997.954478587963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45997.954478587963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45997.954478587963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ref="G9:G72" ca="1" si="1">IFERROR(NOW()-F9,"-")</f>
        <v>45997.954478587963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45997.954478587963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45997.954478587963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45997.954478587963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45997.954478587963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45997.954478587963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45997.954478587963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45997.954478587963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45997.954478587963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45997.954478587963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45997.954478587963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45997.954478587963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45997.954478587963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45997.954478587963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45997.954478587963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45997.954478587963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45997.954478587963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45997.954478587963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45997.954478587963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45997.954478587963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45997.954478587963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45997.954478587963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45997.954478587963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45997.954478587963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45997.954478587963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45997.954478587963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45997.954478587963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45997.954478587963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45997.954478587963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45997.954478587963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45997.954478587963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45997.954478587963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45997.954478587963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45997.954478587963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45997.954478587963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45997.954478587963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45997.954478587963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45997.954478587963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45997.954478587963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45997.954478587963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45997.954478587963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45997.954478587963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45997.954478587963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45997.954478587963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45997.954478587963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45997.954478587963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45997.954478587963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45997.954478587963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45997.954478587963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45997.954478587963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45997.954478587963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45997.954478587963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45997.954478587963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45997.954478587963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45997.954478587963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45997.954478587963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45997.954478587963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45997.954478587963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45997.954478587963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45997.954478587963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45997.954478587963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45997.954478587963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45997.954478587963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45997.954478587963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45997.954478587963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45997.954478587963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45997.954478587963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45997.954478587963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45997.954478587963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45997.954478587963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45997.954478587963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45997.954478587963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45997.954478587963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45997.954478587963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45997.954478587963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45997.954478587963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45997.954478587963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45997.954478587963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45997.954478587963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45997.954478587963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45997.954478587963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45997.954478587963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45997.954478587963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45997.954478587963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45997.954478587963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45997.954478587963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45997.954478587963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45997.954478587963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45997.954478587963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45997.954478587963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45997.954478587963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45997.954478587963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45997.954478587963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45997.954478587963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45997.954478587963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45997.954478587963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45997.954478587963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45997.954478587963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45997.954478587963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45997.954478587963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45997.954478587963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45997.954478587963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45997.954478587963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45997.954478587963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45997.954478587963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45997.954478587963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45997.954478587963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45997.954478587963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45997.954478587963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45997.954478587963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45997.954478587963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45997.954478587963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45997.954478587963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45997.954478587963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45997.954478587963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45997.954478587963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45997.954478587963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45997.954478587963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45997.954478587963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45997.954478587963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45997.954478587963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45997.954478587963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45997.954478587963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45997.954478587963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45997.954478587963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45997.954478587963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45997.954478587963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45997.954478587963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45997.954478587963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45997.954478587963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45997.954478587963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45997.954478587963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45997.954478587963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45997.954478587963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45997.954478587963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45997.954478587963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45997.954478587963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45997.954478587963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45997.954478587963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45997.954478587963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45997.954478587963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45997.954478587963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45997.954478587963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45997.954478587963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45997.954478587963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45997.954478587963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45997.954478587963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45997.954478587963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45997.954478587963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45997.954478587963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45997.954478587963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45997.954478587963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45997.954478587963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45997.954478587963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45997.954478587963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45997.954478587963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45997.954478587963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45997.954478587963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45997.954478587963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45997.954478587963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45997.954478587963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45997.954478587963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45997.954478587963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45997.954478587963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45997.954478587963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45997.954478587963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45997.954478587963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45997.954478587963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45997.954478587963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45997.954478587963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45997.954478587963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45997.954478587963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45997.954478587963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45997.954478587963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45997.954478587963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45997.954478587963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45997.954478587963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45997.954478587963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45997.954478587963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45997.954478587963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45997.954478587963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45997.954478587963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45997.954478587963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45997.954478587963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45997.954478587963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45997.954478587963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45997.954478587963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45997.954478587963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45997.954478587963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45997.954478587963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45997.954478587963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45997.954478587963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45997.954478587963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45997.954478587963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45997.954478587963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45997.954478587963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45997.954478587963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45997.954478587963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45997.954478587963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45997.954478587963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45997.954478587963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45997.954478587963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45997.954478587963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45997.954478587963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45997.954478587963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45997.954478587963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45997.954478587963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45997.954478587963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45997.954478587963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45997.954478587963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45997.954478587963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45997.954478587963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45997.954478587963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45997.954478587963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45997.954478587963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45997.954478587963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45997.954478587963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45997.954478587963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45997.954478587963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45997.954478587963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45997.954478587963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45997.954478587963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45997.954478587963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45997.954478587963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45997.954478587963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45997.954478587963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45997.954478587963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45997.954478587963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45997.954478587963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45997.954478587963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45997.954478587963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45997.954478587963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45997.954478587963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45997.954478587963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45997.954478587963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45997.954478587963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45997.954478587963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45997.954478587963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45997.954478587963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45997.954478587963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45997.954478587963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45997.954478587963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45997.954478587963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45997.954478587963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45997.954478587963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45997.954478587963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45997.954478587963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45997.954478587963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45997.954478587963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45997.954478587963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45997.954478587963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45997.954478587963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45997.954478587963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45997.954478587963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45997.954478587963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45997.954478587963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45997.954478587963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45997.954478587963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45997.954478587963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45997.954478587963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45997.954478587963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45997.954478587963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45997.954478587963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45997.954478587963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45997.954478587963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45997.954478587963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45997.954478587963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45997.954478587963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45997.954478587963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45997.954478587963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45997.954478587963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45997.954478587963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45997.954478587963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45997.954478587963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45997.954478587963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45997.954478587963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45997.954478587963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45997.954478587963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45997.954478587963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45997.954478587963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45997.954478587963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45997.954478587963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45997.954478587963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45997.954478587963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45997.954478587963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45997.954478587963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45997.954478587963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45997.954478587963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45997.954478587963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45997.954478587963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45997.954478587963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45997.954478587963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45997.954478587963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45997.954478587963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45997.954478587963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45997.954478587963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45997.954478587963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45997.954478587963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45997.954478587963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45997.954478587963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45997.954478587963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45997.954478587963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45997.954478587963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45997.954478587963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45997.954478587963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45997.954478587963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45997.954478587963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45997.954478587963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45997.954478587963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45997.954478587963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45997.954478587963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45997.954478587963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45997.954478587963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45997.954478587963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45997.954478587963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45997.954478587963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45997.954478587963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45997.954478587963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45997.954478587963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45997.954478587963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45997.954478587963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45997.954478587963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45997.954478587963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45997.954478587963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45997.954478587963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45997.954478587963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45997.954478587963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45997.954478587963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45997.954478587963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45997.954478587963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45997.954478587963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45997.954478587963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45997.954478587963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45997.954478587963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45997.954478587963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45997.954478587963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45997.954478587963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45997.954478587963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45997.954478587963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45997.954478587963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45997.954478587963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45997.954478587963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45997.954478587963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45997.954478587963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45997.954478587963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45997.954478587963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45997.954478587963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45997.954478587963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45997.954478587963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45997.954478587963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45997.954478587963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45997.954478587963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45997.954478587963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45997.954478587963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45997.954478587963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45997.954478587963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45997.954478587963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45997.954478587963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45997.954478587963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45997.954478587963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45997.954478587963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45997.954478587963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45997.954478587963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45997.954478587963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45997.954478587963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45997.954478587963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45997.954478587963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45997.954478587963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45997.954478587963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45997.954478587963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45997.954478587963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45997.954478587963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45997.954478587963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45997.954478587963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45997.954478587963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45997.954478587963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45997.954478587963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45997.954478587963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45997.954478587963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45997.954478587963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45997.954478587963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45997.954478587963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45997.954478587963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45997.954478587963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45997.954478587963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45997.954478587963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45997.954478587963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45997.954478587963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45997.954478587963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45997.954478587963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45997.954478587963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45997.954478587963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45997.954478587963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45997.954478587963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45997.954478587963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45997.954478587963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45997.954478587963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45997.954478587963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45997.954478587963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45997.954478587963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45997.954478587963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45997.954478587963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45997.954478587963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45997.954478587963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45997.954478587963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45997.954478587963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45997.954478587963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45997.954478587963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45997.954478587963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45997.954478587963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45997.954478587963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45997.954478587963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45997.954478587963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45997.954478587963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45997.954478587963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45997.954478587963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45997.954478587963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45997.954478587963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45997.954478587963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45997.954478587963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45997.954478587963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45997.954478587963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45997.954478587963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45997.954478587963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45997.954478587963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45997.954478587963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45997.954478587963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45997.954478587963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45997.954478587963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45997.954478587963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45997.954478587963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45997.954478587963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45997.954478587963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45997.954478587963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45997.954478587963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45997.954478587963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45997.954478587963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45997.954478587963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45997.954478587963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45997.954478587963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45997.954478587963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45997.954478587963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45997.954478587963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45997.954478587963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45997.954478587963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45997.954478587963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45997.954478587963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45997.954478587963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45997.954478587963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45997.954478587963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45997.954478587963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45997.954478587963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45997.954478587963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45997.954478587963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45997.954478587963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45997.954478587963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45997.954478587963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45997.954478587963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45997.954478587963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45997.954478587963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45997.954478587963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45997.954478587963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45997.954478587963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45997.954478587963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45997.954478587963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45997.954478587963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45997.954478587963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45997.954478587963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45997.954478587963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45997.954478587963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45997.954478587963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45997.954478587963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45997.954478587963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45997.954478587963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45997.954478587963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45997.954478587963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45997.954478587963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45997.954478587963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45997.954478587963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45997.954478587963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45997.954478587963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45997.954478587963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45997.954478587963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45997.954478587963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45997.954478587963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45997.954478587963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45997.954478587963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45997.954478587963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45997.954478587963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45997.954478587963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45997.954478587963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45997.954478587963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45997.954478587963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45997.954478587963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45997.954478587963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45997.954478587963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45997.954478587963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45997.954478587963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45997.954478587963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45997.954478587963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45997.954478587963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45997.954478587963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45997.954478587963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45997.954478587963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45997.954478587963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45997.954478587963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45997.954478587963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45997.954478587963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45997.954478587963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45997.954478587963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45997.954478587963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45997.954478587963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45997.954478587963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45997.954478587963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45997.954478587963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45997.954478587963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45997.954478587963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45997.954478587963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45997.954478587963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45997.954478587963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45997.954478587963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45997.954478587963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45997.954478587963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45997.954478587963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45997.954478587963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45997.954478587963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45997.954478587963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45997.954478587963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45997.954478587963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45997.954478587963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45997.954478587963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45997.954478587963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45997.954478587963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45997.954478587963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45997.954478587963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45997.954478587963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45997.954478587963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45997.954478587963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45997.954478587963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45997.954478587963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45997.954478587963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45997.954478587963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45997.954478587963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45997.954478587963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45997.954478587963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45997.954478587963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45997.954478587963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45997.954478587963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45997.954478587963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45997.954478587963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45997.954478587963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45997.954478587963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45997.954478587963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45997.954478587963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45997.954478587963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45997.954478587963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45997.954478587963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45997.954478587963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45997.954478587963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45997.954478587963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45997.954478587963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45997.954478587963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45997.954478587963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45997.954478587963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45997.954478587963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45997.954478587963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45997.954478587963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45997.954478587963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45997.954478587963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45997.954478587963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45997.954478587963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45997.954478587963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45997.954478587963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45997.954478587963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45997.954478587963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45997.954478587963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45997.954478587963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45997.954478587963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45997.954478587963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45997.954478587963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45997.954478587963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45997.954478587963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45997.954478587963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45997.954478587963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45997.954478587963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45997.954478587963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45997.954478587963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45997.954478587963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45997.954478587963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45997.954478587963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45997.954478587963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45997.954478587963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45997.954478587963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45997.954478587963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45997.954478587963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45997.954478587963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45997.954478587963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45997.954478587963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45997.954478587963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45997.954478587963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45997.954478587963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45997.954478587963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45997.954478587963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45997.954478587963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45997.954478587963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45997.954478587963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45997.954478587963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45997.954478587963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45997.954478587963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45997.954478587963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45997.954478587963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45997.954478587963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45997.954478587963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45997.954478587963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45997.954478587963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45997.954478587963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45997.954478587963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45997.954478587963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45997.954478587963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45997.954478587963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45997.954478587963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45997.954478587963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45997.954478587963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45997.954478587963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45997.954478587963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45997.954478587963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45997.954478587963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45997.954478587963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45997.954478587963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45997.954478587963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45997.954478587963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45997.954478587963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45997.954478587963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45997.954478587963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45997.954478587963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45997.954478587963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45997.954478587963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45997.954478587963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45997.954478587963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45997.954478587963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45997.954478587963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45997.954478587963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45997.954478587963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45997.954478587963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45997.954478587963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45997.954478587963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45997.954478587963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45997.954478587963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45997.954478587963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45997.954478587963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45997.954478587963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45997.954478587963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45997.954478587963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45997.954478587963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45997.954478587963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45997.954478587963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45997.954478587963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45997.954478587963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45997.954478587963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45997.954478587963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45997.954478587963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45997.954478587963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45997.954478587963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45997.954478587963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45997.954478587963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45997.954478587963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45997.954478587963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45997.954478587963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45997.954478587963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45997.954478587963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45997.954478587963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45997.954478587963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45997.954478587963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45997.954478587963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45997.954478587963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45997.954478587963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45997.954478587963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45997.954478587963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45997.954478587963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45997.954478587963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45997.954478587963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45997.954478587963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45997.954478587963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45997.954478587963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45997.954478587963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45997.954478587963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45997.954478587963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45997.954478587963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45997.954478587963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45997.954478587963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45997.954478587963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45997.954478587963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45997.954478587963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45997.954478587963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45997.954478587963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45997.954478587963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45997.954478587963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45997.954478587963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45997.954478587963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45997.954478587963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45997.954478587963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45997.954478587963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45997.954478587963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45997.954478587963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45997.954478587963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45997.954478587963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45997.954478587963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45997.954478587963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45997.954478587963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45997.954478587963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45997.954478587963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45997.954478587963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45997.954478587963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45997.954478587963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45997.954478587963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45997.954478587963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45997.954478587963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45997.954478587963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45997.954478587963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45997.954478587963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45997.954478587963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45997.954478587963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45997.954478587963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45997.954478587963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45997.954478587963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45997.954478587963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45997.954478587963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45997.954478587963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45997.954478587963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45997.954478587963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45997.954478587963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45997.954478587963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45997.954478587963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45997.954478587963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45997.954478587963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45997.954478587963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45997.954478587963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45997.954478587963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45997.954478587963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45997.954478587963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45997.954478587963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45997.954478587963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45997.954478587963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45997.954478587963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45997.954478587963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45997.954478587963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45997.954478587963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45997.954478587963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45997.954478587963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45997.954478587963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45997.954478587963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45997.954478587963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45997.954478587963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45997.954478587963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45997.954478587963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45997.954478587963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45997.954478587963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45997.954478587963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45997.954478587963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45997.954478587963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45997.954478587963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45997.954478587963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45997.954478587963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45997.954478587963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45997.954478587963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45997.954478587963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45997.954478587963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45997.954478587963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45997.954478587963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45997.954478587963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45997.954478587963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45997.954478587963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45997.954478587963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45997.954478587963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45997.954478587963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45997.954478587963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45997.954478587963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45997.954478587963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45997.954478587963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45997.954478587963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45997.954478587963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45997.954478587963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45997.954478587963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45997.954478587963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45997.954478587963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45997.954478587963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45997.954478587963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45997.954478587963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45997.954478587963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45997.954478587963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45997.954478587963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45997.954478587963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45997.954478587963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45997.954478587963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45997.954478587963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45997.954478587963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45997.954478587963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45997.954478587963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45997.954478587963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45997.954478587963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45997.954478587963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45997.954478587963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45997.954478587963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45997.954478587963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45997.954478587963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45997.954478587963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45997.954478587963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45997.954478587963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45997.954478587963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45997.954478587963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45997.954478587963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45997.954478587963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45997.954478587963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45997.954478587963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45997.954478587963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45997.954478587963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45997.954478587963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45997.954478587963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45997.954478587963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45997.954478587963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45997.954478587963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45997.954478587963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45997.954478587963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45997.954478587963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45997.954478587963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45997.954478587963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45997.954478587963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45997.954478587963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45997.954478587963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45997.954478587963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45997.954478587963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45997.954478587963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904" ca="1" si="14">IFERROR(NOW()-F841,"-")</f>
        <v>45997.954478587963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45997.954478587963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45997.954478587963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45997.954478587963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45997.954478587963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45997.954478587963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45997.954478587963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45997.954478587963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45997.954478587963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45997.954478587963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45997.954478587963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45997.954478587963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45997.954478587963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45997.954478587963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45997.954478587963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45997.954478587963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45997.954478587963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45997.954478587963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45997.954478587963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45997.954478587963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45997.954478587963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45997.954478587963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45997.954478587963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45997.954478587963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45997.954478587963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45997.954478587963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45997.954478587963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45997.954478587963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45997.954478587963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45997.954478587963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45997.954478587963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45997.954478587963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45997.954478587963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45997.954478587963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45997.954478587963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45997.954478587963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45997.954478587963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45997.954478587963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45997.954478587963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45997.954478587963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45997.954478587963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45997.954478587963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45997.954478587963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45997.954478587963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45997.954478587963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45997.954478587963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45997.954478587963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45997.954478587963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45997.954478587963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45997.954478587963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45997.954478587963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45997.954478587963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45997.954478587963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45997.954478587963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45997.954478587963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45997.954478587963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45997.954478587963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45997.954478587963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45997.954478587963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45997.954478587963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45997.954478587963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45997.954478587963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45997.954478587963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45997.954478587963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ref="G905:G919" ca="1" si="15">IFERROR(NOW()-F905,"-")</f>
        <v>45997.954478587963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45997.954478587963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45997.954478587963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45997.954478587963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45997.954478587963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45997.954478587963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45997.954478587963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45997.954478587963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45997.954478587963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45997.954478587963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45997.954478587963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45997.954478587963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45997.954478587963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45997.954478587963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45997.954478587963</v>
      </c>
      <c r="H919" s="22"/>
      <c r="I919" s="19" t="str">
        <f>IFERROR(VLOOKUP(D919,DB!A:F,6,0),"")</f>
        <v/>
      </c>
      <c r="J919" s="18" t="str">
        <f>IFERROR(VLOOKUP(D919,DB!A:G,7,0),"")</f>
        <v/>
      </c>
      <c r="K919" s="42"/>
      <c r="L919" s="23" t="str">
        <f>IFERROR(VLOOKUP(D919,DB!A:I,9,0),"")</f>
        <v/>
      </c>
    </row>
  </sheetData>
  <dataValidations count="2">
    <dataValidation allowBlank="1" showInputMessage="1" showErrorMessage="1" sqref="E1" xr:uid="{5914219A-CB83-432D-936A-CC0CB6F3982A}"/>
    <dataValidation type="list" allowBlank="1" showInputMessage="1" showErrorMessage="1" sqref="E2:E9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294.47376099536632</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8" ca="1" si="0">IFERROR(NOW()-F3,"")</f>
        <v>0.46247627314733109</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39109</v>
      </c>
      <c r="F4" s="91">
        <v>45997.533333333333</v>
      </c>
      <c r="G4" s="92">
        <f t="shared" ca="1" si="0"/>
        <v>0.42114525462966412</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45997.954478587963</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45997.954478587963</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45997.954478587963</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45997.954478587963</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45997.954478587963</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45997.954478587963</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45997.954478587963</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45997.954478587963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45997.954478587963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45997.954478587963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45997.954478587963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45997.954478587963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45997.954478587963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45997.954478587963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45997.954478587963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45997.954478587963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45997.954478587963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45997.954478587963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45997.954478587963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45997.954478587963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45997.954478587963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45997.954478587963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45997.954478587963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45997.954478587963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45997.954478587963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45997.954478587963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45997.954478587963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45997.954478587963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45997.954478587963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45997.954478587963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45997.954478587963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45997.954478587963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45997.954478587963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45997.954478587963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45997.954478587963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45997.954478587963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45997.954478587963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45997.954478587963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45997.954478587963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45997.954478587963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45997.954478587963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45997.954478587963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45997.954478587963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45997.954478587963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45997.954478587963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45997.954478587963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45997.954478587963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45997.954478587963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45997.954478587963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45997.954478587963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45997.954478587963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45997.954478587963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45997.954478587963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45997.954478587963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ref="G59:G122" ca="1" si="1">IFERROR(NOW()-F59,"")</f>
        <v>45997.954478587963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45997.954478587963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45997.954478587963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45997.954478587963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45997.954478587963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45997.954478587963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45997.954478587963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45997.954478587963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45997.954478587963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45997.954478587963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45997.954478587963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45997.954478587963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45997.954478587963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45997.954478587963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45997.954478587963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45997.954478587963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45997.954478587963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45997.954478587963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45997.954478587963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45997.954478587963</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45997.954478587963</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45997.954478587963</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45997.954478587963</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45997.954478587963</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45997.954478587963</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45997.954478587963</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45997.954478587963</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45997.954478587963</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45997.954478587963</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45997.954478587963</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45997.954478587963</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45997.954478587963</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45997.954478587963</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45997.954478587963</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45997.954478587963</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45997.954478587963</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45997.954478587963</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45997.954478587963</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45997.954478587963</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45997.954478587963</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45997.954478587963</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45997.954478587963</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45997.954478587963</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45997.954478587963</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45997.954478587963</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45997.954478587963</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45997.954478587963</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45997.954478587963</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45997.954478587963</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45997.954478587963</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45997.954478587963</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45997.954478587963</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45997.954478587963</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45997.954478587963</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45997.954478587963</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45997.954478587963</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45997.954478587963</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45997.954478587963</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45997.954478587963</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45997.954478587963</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45997.954478587963</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45997.954478587963</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45997.954478587963</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45997.954478587963</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ref="G123:G168" ca="1" si="2">IFERROR(NOW()-F123,"")</f>
        <v>45997.954478587963</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45997.954478587963</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45997.954478587963</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45997.954478587963</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45997.954478587963</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45997.954478587963</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45997.954478587963</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45997.954478587963</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45997.954478587963</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45997.954478587963</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45997.954478587963</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45997.954478587963</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45997.954478587963</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45997.954478587963</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45997.954478587963</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45997.954478587963</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45997.954478587963</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45997.954478587963</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45997.954478587963</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45997.954478587963</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45997.954478587963</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45997.954478587963</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45997.954478587963</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45997.954478587963</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45997.954478587963</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45997.954478587963</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45997.954478587963</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45997.954478587963</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45997.954478587963</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45997.954478587963</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45997.954478587963</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45997.954478587963</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45997.954478587963</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45997.954478587963</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45997.954478587963</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45997.954478587963</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45997.954478587963</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45997.954478587963</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45997.954478587963</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45997.954478587963</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45997.954478587963</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45997.954478587963</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45997.954478587963</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45997.954478587963</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45997.954478587963</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45997.954478587963</v>
      </c>
      <c r="H168" s="91"/>
      <c r="I168" s="107" t="str">
        <f>IFERROR(VLOOKUP(D168,DB!A:F,6,0),"")</f>
        <v/>
      </c>
      <c r="J168" s="107" t="str">
        <f>IFERROR(VLOOKUP(D168,DB!A:G,7,0),"")</f>
        <v/>
      </c>
      <c r="K168" s="93"/>
      <c r="L168" s="87" t="str">
        <f>IFERROR(VLOOKUP(D168,DB!A:I,9,0),"")</f>
        <v/>
      </c>
    </row>
  </sheetData>
  <dataValidations count="2">
    <dataValidation allowBlank="1" showInputMessage="1" showErrorMessage="1" sqref="E1" xr:uid="{A4F81451-56CC-4543-9497-104C4E44EE4B}"/>
    <dataValidation type="list" allowBlank="1" showInputMessage="1" showErrorMessage="1" sqref="E2:E1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3"/>
  <sheetViews>
    <sheetView tabSelected="1" workbookViewId="0">
      <selection activeCell="D15" sqref="D15"/>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106.1224184027742</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71.765601273145876</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49.293367476850108</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16.581179976848944</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0.84699016203376232</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c r="G7" s="131">
        <f t="shared" ref="G7:G33" ca="1" si="3">IFERROR(NOW()-F7,"")</f>
        <v>45997.954478587963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45997.954478587963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45997.954478587963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45997.954478587963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45997.954478587963</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45997.954478587963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45997.954478587963</v>
      </c>
      <c r="H13" s="38"/>
      <c r="I13" s="37" t="str">
        <f>IFERROR(VLOOKUP(D13,DB!A:F,6,0),"")</f>
        <v/>
      </c>
      <c r="J13" s="37" t="str">
        <f>IFERROR(VLOOKUP(D13,DB!A:G,7,0),"")</f>
        <v/>
      </c>
      <c r="K13" s="37"/>
      <c r="L13" s="37" t="str">
        <f>IFERROR(VLOOKUP(D13,DB!A:I,9,0),"")</f>
        <v/>
      </c>
    </row>
    <row r="14" spans="1:13">
      <c r="A14" s="37"/>
      <c r="B14" s="37" t="str">
        <f>IFERROR(VLOOKUP(D14,DB!A:K,11,0),"")</f>
        <v/>
      </c>
      <c r="C14" s="37"/>
      <c r="D14" s="156"/>
      <c r="E14" s="37"/>
      <c r="F14" s="38"/>
      <c r="G14" s="131">
        <f t="shared" ca="1" si="3"/>
        <v>45997.954478587963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45997.954478587963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45997.954478587963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45997.954478587963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45997.954478587963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45997.954478587963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45997.954478587963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45997.954478587963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45997.954478587963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45997.954478587963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45997.954478587963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45997.954478587963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45997.954478587963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45997.954478587963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45997.954478587963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45997.954478587963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45997.954478587963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45997.954478587963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45997.954478587963</v>
      </c>
      <c r="H32" s="38"/>
      <c r="I32" s="37" t="str">
        <f>IFERROR(VLOOKUP(D32,DB!A:F,6,0),"")</f>
        <v/>
      </c>
      <c r="J32" s="37" t="str">
        <f>IFERROR(VLOOKUP(D32,DB!A:G,7,0),"")</f>
        <v/>
      </c>
      <c r="K32" s="37"/>
      <c r="L32" s="37" t="str">
        <f>IFERROR(VLOOKUP(D32,DB!A:I,9,0),"")</f>
        <v/>
      </c>
    </row>
    <row r="33" spans="1:12">
      <c r="A33" s="146"/>
      <c r="B33" s="146" t="str">
        <f>IFERROR(VLOOKUP(D33,DB!A:K,11,0),"")</f>
        <v/>
      </c>
      <c r="C33" s="146"/>
      <c r="D33" s="146"/>
      <c r="E33" s="146"/>
      <c r="F33" s="147"/>
      <c r="G33" s="148">
        <f t="shared" ca="1" si="3"/>
        <v>45997.954478587963</v>
      </c>
      <c r="H33" s="147"/>
      <c r="I33" s="146" t="str">
        <f>IFERROR(VLOOKUP(D33,DB!A:F,6,0),"")</f>
        <v/>
      </c>
      <c r="J33" s="146" t="str">
        <f>IFERROR(VLOOKUP(D33,DB!A:G,7,0),"")</f>
        <v/>
      </c>
      <c r="K33" s="146"/>
      <c r="L33" s="146" t="str">
        <f>IFERROR(VLOOKUP(D33,DB!A:I,9,0),"")</f>
        <v/>
      </c>
    </row>
  </sheetData>
  <dataValidations count="2">
    <dataValidation allowBlank="1" showInputMessage="1" showErrorMessage="1" sqref="E1" xr:uid="{920C6338-E771-4DAE-8C89-92A9093EA4DE}"/>
    <dataValidation type="list" allowBlank="1" showInputMessage="1" showErrorMessage="1" sqref="E2:E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4"/>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30302</v>
      </c>
      <c r="E2" s="138" t="s">
        <v>39106</v>
      </c>
      <c r="F2" s="117">
        <v>45997.83761574074</v>
      </c>
      <c r="G2" s="72">
        <f t="shared" ref="G2:G38" ca="1" si="0">IFERROR(NOW()-F2,"-")</f>
        <v>0.11686284722236451</v>
      </c>
      <c r="H2" s="117">
        <v>45997.847118055557</v>
      </c>
      <c r="I2" s="115" t="str">
        <f>IFERROR(VLOOKUP(D2,DB!A:F,6,0),"")</f>
        <v>SCECO</v>
      </c>
      <c r="J2" s="115" t="str">
        <f>IFERROR(VLOOKUP(D2,DB!A:G,7,0),"")</f>
        <v>Good</v>
      </c>
      <c r="K2" s="118" t="s">
        <v>39140</v>
      </c>
      <c r="L2" s="133" t="str">
        <f>IFERROR(VLOOKUP(D2,DB!A:I,9,0),"")</f>
        <v>Latis</v>
      </c>
    </row>
    <row r="3" spans="1:16382" ht="31.5" customHeight="1">
      <c r="A3" s="114"/>
      <c r="B3" s="115" t="str">
        <f>IFERROR(VLOOKUP(D3,DB!A:K,11,0),"")</f>
        <v/>
      </c>
      <c r="C3" s="116"/>
      <c r="D3" s="115"/>
      <c r="E3" s="138"/>
      <c r="F3" s="117"/>
      <c r="G3" s="72">
        <f t="shared" ca="1" si="0"/>
        <v>45997.954478587963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45997.954478587963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45997.954478587963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45997.954478587963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45997.954478587963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45997.954478587963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45997.954478587963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45997.954478587963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45997.954478587963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45997.954478587963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45997.954478587963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45997.954478587963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45997.954478587963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45997.954478587963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45997.954478587963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45997.954478587963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45997.954478587963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45997.954478587963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45997.954478587963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45997.954478587963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45997.954478587963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45997.954478587963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45997.954478587963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45997.954478587963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45997.954478587963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45997.954478587963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45997.954478587963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45997.954478587963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45997.954478587963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45997.954478587963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45997.954478587963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45997.954478587963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45997.954478587963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45997.954478587963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45997.954478587963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45997.954478587963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ref="G39:G102" ca="1" si="1">IFERROR(NOW()-F39,"-")</f>
        <v>45997.954478587963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45997.954478587963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45997.954478587963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45997.954478587963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45997.954478587963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45997.954478587963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45997.954478587963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45997.954478587963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45997.954478587963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45997.954478587963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45997.954478587963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45997.954478587963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45997.954478587963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45997.954478587963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45997.954478587963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45997.954478587963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45997.954478587963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45997.954478587963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45997.954478587963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45997.954478587963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45997.954478587963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45997.954478587963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45997.954478587963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45997.954478587963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45997.954478587963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45997.954478587963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45997.954478587963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45997.954478587963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45997.954478587963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45997.954478587963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45997.954478587963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45997.954478587963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45997.954478587963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45997.954478587963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45997.954478587963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45997.954478587963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45997.954478587963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45997.954478587963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45997.954478587963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45997.954478587963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45997.954478587963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45997.954478587963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45997.954478587963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45997.954478587963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45997.954478587963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45997.954478587963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45997.954478587963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45997.954478587963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45997.954478587963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45997.954478587963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45997.954478587963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45997.954478587963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45997.954478587963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45997.954478587963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45997.954478587963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45997.954478587963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45997.954478587963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45997.954478587963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45997.954478587963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45997.954478587963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45997.954478587963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45997.954478587963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45997.954478587963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45997.954478587963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ref="G103:G166" ca="1" si="2">IFERROR(NOW()-F103,"-")</f>
        <v>45997.954478587963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45997.954478587963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45997.954478587963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45997.954478587963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45997.954478587963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45997.954478587963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45997.954478587963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45997.954478587963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45997.954478587963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45997.954478587963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45997.954478587963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45997.954478587963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45997.954478587963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45997.954478587963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45997.954478587963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45997.954478587963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45997.954478587963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45997.954478587963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45997.954478587963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45997.954478587963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45997.954478587963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45997.954478587963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45997.954478587963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45997.954478587963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45997.954478587963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45997.954478587963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45997.954478587963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45997.954478587963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45997.954478587963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45997.954478587963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45997.954478587963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45997.954478587963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45997.954478587963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45997.954478587963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45997.954478587963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45997.954478587963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45997.954478587963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45997.954478587963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45997.954478587963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45997.954478587963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45997.954478587963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45997.954478587963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45997.954478587963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45997.954478587963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45997.954478587963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45997.954478587963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45997.954478587963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45997.954478587963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45997.954478587963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45997.954478587963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45997.954478587963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45997.954478587963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45997.954478587963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45997.954478587963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45997.954478587963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45997.954478587963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45997.954478587963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45997.954478587963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45997.954478587963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45997.954478587963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45997.954478587963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45997.954478587963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45997.954478587963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45997.954478587963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ref="G167:G230" ca="1" si="3">IFERROR(NOW()-F167,"-")</f>
        <v>45997.954478587963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45997.954478587963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45997.954478587963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45997.954478587963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45997.954478587963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45997.954478587963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45997.954478587963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45997.954478587963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45997.954478587963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45997.954478587963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45997.954478587963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45997.954478587963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45997.954478587963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45997.954478587963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45997.954478587963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45997.954478587963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45997.954478587963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45997.954478587963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45997.954478587963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45997.954478587963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45997.954478587963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45997.954478587963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45997.954478587963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45997.954478587963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45997.954478587963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45997.954478587963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45997.954478587963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45997.954478587963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45997.954478587963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45997.954478587963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45997.954478587963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45997.954478587963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45997.954478587963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45997.954478587963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45997.954478587963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45997.954478587963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45997.954478587963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45997.954478587963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45997.954478587963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45997.954478587963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45997.954478587963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45997.954478587963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45997.954478587963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45997.954478587963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45997.954478587963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45997.954478587963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45997.954478587963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45997.954478587963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45997.954478587963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45997.954478587963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45997.954478587963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45997.954478587963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45997.954478587963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45997.954478587963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45997.954478587963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45997.954478587963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45997.954478587963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45997.954478587963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45997.954478587963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45997.954478587963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45997.954478587963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45997.954478587963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45997.954478587963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45997.954478587963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ref="G231:G294" ca="1" si="4">IFERROR(NOW()-F231,"-")</f>
        <v>45997.954478587963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45997.954478587963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45997.954478587963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45997.954478587963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45997.954478587963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45997.954478587963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45997.954478587963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45997.954478587963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45997.954478587963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45997.954478587963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45997.954478587963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45997.954478587963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45997.954478587963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45997.954478587963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45997.954478587963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45997.954478587963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45997.954478587963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45997.954478587963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45997.954478587963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45997.954478587963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45997.954478587963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45997.954478587963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45997.954478587963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45997.954478587963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45997.954478587963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45997.954478587963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45997.954478587963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45997.954478587963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45997.954478587963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45997.954478587963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45997.954478587963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45997.954478587963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45997.954478587963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45997.954478587963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45997.954478587963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45997.954478587963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45997.954478587963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45997.954478587963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45997.954478587963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45997.954478587963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45997.954478587963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45997.954478587963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45997.954478587963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45997.954478587963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45997.954478587963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45997.954478587963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45997.954478587963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45997.954478587963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45997.954478587963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45997.954478587963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45997.954478587963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45997.954478587963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45997.954478587963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45997.954478587963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45997.954478587963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45997.954478587963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45997.954478587963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45997.954478587963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45997.954478587963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45997.954478587963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45997.954478587963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45997.954478587963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45997.954478587963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45997.954478587963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ref="G295:G358" ca="1" si="5">IFERROR(NOW()-F295,"-")</f>
        <v>45997.954478587963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45997.954478587963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45997.954478587963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45997.954478587963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45997.954478587963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45997.954478587963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45997.954478587963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45997.954478587963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45997.954478587963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45997.954478587963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45997.954478587963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45997.954478587963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45997.954478587963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45997.954478587963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45997.954478587963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45997.954478587963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45997.954478587963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45997.954478587963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45997.954478587963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45997.954478587963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45997.954478587963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45997.954478587963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45997.954478587963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45997.954478587963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45997.954478587963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45997.954478587963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45997.954478587963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45997.954478587963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45997.954478587963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45997.954478587963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45997.954478587963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45997.954478587963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45997.954478587963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45997.954478587963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45997.954478587963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45997.954478587963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45997.954478587963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45997.954478587963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45997.954478587963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45997.954478587963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45997.954478587963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45997.954478587963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45997.954478587963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45997.954478587963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45997.954478587963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45997.954478587963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45997.954478587963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45997.954478587963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45997.954478587963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45997.954478587963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45997.954478587963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45997.954478587963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45997.954478587963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45997.954478587963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45997.954478587963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45997.954478587963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45997.954478587963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45997.954478587963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45997.954478587963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45997.954478587963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45997.954478587963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45997.954478587963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45997.954478587963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45997.954478587963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ref="G359:G422" ca="1" si="6">IFERROR(NOW()-F359,"-")</f>
        <v>45997.954478587963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45997.954478587963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45997.954478587963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45997.954478587963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45997.954478587963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45997.954478587963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45997.954478587963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45997.954478587963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45997.954478587963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45997.954478587963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45997.954478587963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45997.954478587963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45997.954478587963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45997.954478587963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45997.954478587963</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45997.954478587963</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45997.954478587963</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45997.954478587963</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45997.954478587963</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45997.954478587963</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45997.954478587963</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45997.954478587963</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45997.954478587963</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45997.954478587963</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45997.954478587963</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45997.954478587963</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45997.954478587963</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45997.954478587963</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45997.954478587963</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45997.954478587963</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45997.954478587963</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45997.954478587963</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45997.954478587963</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45997.954478587963</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45997.954478587963</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45997.954478587963</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45997.954478587963</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45997.954478587963</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45997.954478587963</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45997.954478587963</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45997.954478587963</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45997.954478587963</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45997.954478587963</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45997.954478587963</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45997.954478587963</v>
      </c>
      <c r="H403" s="117"/>
      <c r="I403" s="115" t="str">
        <f>IFERROR(VLOOKUP(D403,DB!A:F,6,0),"")</f>
        <v/>
      </c>
      <c r="J403" s="115" t="str">
        <f>IFERROR(VLOOKUP(D403,DB!A:G,7,0),"")</f>
        <v/>
      </c>
      <c r="K403" s="118"/>
      <c r="L403" s="133" t="str">
        <f>IFERROR(VLOOKUP(D403,DB!A:I,9,0),"")</f>
        <v/>
      </c>
    </row>
    <row r="404" spans="1:12" ht="31.5" customHeight="1">
      <c r="A404" s="139"/>
      <c r="B404" s="140" t="str">
        <f>IFERROR(VLOOKUP(D404,DB!A:K,11,0),"")</f>
        <v/>
      </c>
      <c r="C404" s="141"/>
      <c r="D404" s="140"/>
      <c r="E404" s="138"/>
      <c r="F404" s="142"/>
      <c r="G404" s="143">
        <f t="shared" ca="1" si="6"/>
        <v>45997.954478587963</v>
      </c>
      <c r="H404" s="142"/>
      <c r="I404" s="140" t="str">
        <f>IFERROR(VLOOKUP(D404,DB!A:F,6,0),"")</f>
        <v/>
      </c>
      <c r="J404" s="140" t="str">
        <f>IFERROR(VLOOKUP(D404,DB!A:G,7,0),"")</f>
        <v/>
      </c>
      <c r="K404" s="144"/>
      <c r="L404" s="145" t="str">
        <f>IFERROR(VLOOKUP(D404,DB!A:I,9,0),"")</f>
        <v/>
      </c>
    </row>
  </sheetData>
  <dataValidations count="2">
    <dataValidation allowBlank="1" showInputMessage="1" showErrorMessage="1" sqref="E1" xr:uid="{9E1BC488-8814-4F8A-8DBE-742B3278AB71}"/>
    <dataValidation type="list" allowBlank="1" showInputMessage="1" showErrorMessage="1" sqref="E2:E40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2025-12-06T19:56:19Z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