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87" documentId="13_ncr:1_{F6CB121F-512D-4AA6-A0C1-0FB36C537598}" xr6:coauthVersionLast="47" xr6:coauthVersionMax="47" xr10:uidLastSave="{B5FB2925-BDB2-47C4-8B21-CADB2AFD443A}"/>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B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<sst xmlns="http://schemas.openxmlformats.org/spreadsheetml/2006/main" count="180273" uniqueCount="39121">
  <si>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</si>
  <si>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</si>
  <si>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</si>
  <si>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</si>
  <si>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</si>
  <si>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</si>
  <si>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</si>
  <si>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</si>
  <si>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</si>
  <si>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</si>
  <si>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</si>
  <si>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</si>
  <si>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</si>
  <si>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</si>
  <si>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</si>
  <si>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</si>
  <si>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</si>
  <si>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</si>
  <si>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</si>
  <si>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</si>
  <si>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</si>
  <si>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</si>
  <si>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</si>
  <si>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</si>
  <si>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</si>
  <si>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</si>
  <si>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</si>
  <si>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</si>
  <si>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</si>
  <si>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</si>
  <si>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</si>
  <si>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</si>
  <si>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</si>
  <si>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</si>
  <si>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</si>
  <si>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</si>
  <si>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</si>
  <si>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</si>
  <si>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</si>
  <si>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</si>
  <si>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</si>
  <si>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</si>
  <si>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</si>
  <si>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</si>
  <si>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</si>
  <si>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</si>
  <si>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</si>
  <si>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</si>
  <si>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</si>
  <si>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</si>
  <si>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</si>
  <si>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</si>
  <si>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</si>
  <si>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</si>
  <si>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</si>
  <si>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</si>
  <si>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</si>
  <si>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</si>
  <si>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</si>
  <si>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</si>
  <si>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</si>
  <si>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</si>
  <si>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</si>
  <si>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</si>
  <si>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</si>
  <si>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</si>
  <si>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</si>
  <si>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</si>
  <si>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</si>
  <si>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</si>
  <si>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</si>
  <si>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</si>
  <si>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</si>
  <si>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</si>
  <si>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</si>
  <si>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</si>
  <si>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</si>
  <si>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</si>
  <si>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</si>
  <si>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</si>
  <si>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</si>
  <si>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</si>
  <si>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</si>
  <si>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</si>
  <si>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</si>
  <si>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</si>
  <si>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</si>
  <si>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</si>
  <si>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</si>
  <si>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</si>
  <si>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</si>
  <si>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</si>
  <si>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</si>
  <si>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</si>
  <si>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</si>
  <si>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</si>
  <si>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</si>
  <si>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</si>
  <si>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</si>
  <si>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</si>
  <si>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</si>
  <si>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</si>
  <si>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</si>
  <si>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</si>
  <si>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</si>
  <si>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</si>
  <si>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</si>
  <si>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</si>
  <si>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</si>
  <si>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</si>
  <si>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</si>
  <si>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</si>
  <si>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</si>
  <si>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</si>
  <si>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</si>
  <si>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</si>
  <si>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</si>
  <si>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</si>
  <si>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</si>
  <si>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</si>
  <si>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</si>
  <si>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</si>
  <si>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</si>
  <si>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</si>
  <si>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</si>
  <si>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</si>
  <si>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</si>
  <si>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</si>
  <si>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</si>
  <si>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</si>
  <si>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</si>
  <si>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</si>
  <si>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</si>
  <si>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</si>
  <si>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</si>
  <si>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</si>
  <si>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</si>
  <si>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</si>
  <si>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</si>
  <si>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</si>
  <si>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</si>
  <si>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</si>
  <si>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</si>
  <si>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</si>
  <si>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</si>
  <si>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</si>
  <si>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</si>
  <si>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</si>
  <si>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</si>
  <si>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</si>
  <si>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</si>
  <si>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</si>
  <si>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</si>
  <si>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</si>
  <si>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</si>
  <si>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</si>
  <si>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</si>
  <si>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</si>
  <si>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</si>
  <si>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</si>
  <si>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</si>
  <si>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</si>
  <si>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</si>
  <si>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</si>
  <si>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</si>
  <si>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</si>
  <si>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</si>
  <si>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</si>
  <si>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</si>
  <si>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</si>
  <si>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</si>
  <si>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</si>
  <si>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</si>
  <si>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</si>
  <si>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</si>
  <si>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</si>
  <si>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</si>
  <si>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</si>
  <si>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</si>
  <si>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</si>
  <si>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</si>
  <si>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</si>
  <si>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</si>
  <si>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</si>
  <si>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</si>
  <si>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</si>
  <si>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</si>
  <si>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</si>
  <si>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</si>
  <si>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</si>
  <si>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</si>
  <si>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</si>
  <si>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</si>
  <si>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</si>
  <si>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</si>
  <si>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</si>
  <si>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</si>
  <si>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</si>
  <si>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</si>
  <si>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</si>
  <si>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</si>
  <si>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</si>
  <si>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</si>
  <si>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</si>
  <si>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</si>
  <si>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</si>
  <si>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</si>
  <si>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</si>
  <si>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</si>
  <si>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</si>
  <si>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</si>
  <si>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</si>
  <si>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</si>
  <si>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</si>
  <si>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</si>
  <si>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</si>
  <si>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</si>
  <si>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</si>
  <si>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</si>
  <si>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</si>
  <si>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</si>
  <si>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</si>
  <si>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</si>
  <si>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</si>
  <si>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</si>
  <si>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</si>
  <si>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</si>
  <si>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</si>
  <si>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</si>
  <si>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</si>
  <si>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</si>
  <si>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</si>
  <si>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</si>
  <si>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</si>
  <si>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</si>
  <si>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</si>
  <si>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</si>
  <si>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</si>
  <si>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</si>
  <si>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</si>
  <si>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</si>
  <si>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</si>
  <si>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</si>
  <si>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</si>
  <si>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</si>
  <si>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</si>
  <si>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</si>
  <si>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</si>
  <si>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</si>
  <si>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</si>
  <si>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</si>
  <si>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</si>
  <si>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</si>
  <si>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</si>
  <si>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</si>
  <si>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</si>
  <si>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</si>
  <si>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</si>
  <si>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</si>
  <si>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</si>
  <si>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</si>
  <si>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</si>
  <si>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</si>
  <si>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</si>
  <si>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</si>
  <si>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</si>
  <si>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</si>
  <si>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</si>
  <si>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</si>
  <si>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</si>
  <si>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</si>
  <si>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</si>
  <si>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</si>
  <si>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</si>
  <si>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</si>
  <si>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</si>
  <si>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</si>
  <si>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</si>
  <si>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</si>
  <si>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</si>
  <si>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</si>
  <si>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</si>
  <si>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</si>
  <si>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</si>
  <si>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</si>
  <si>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</si>
  <si>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</si>
  <si>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</si>
  <si>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</si>
  <si>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</si>
  <si>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</si>
  <si>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</si>
  <si>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</si>
  <si>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</si>
  <si>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</si>
  <si>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</si>
  <si>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</si>
  <si>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</si>
  <si>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</si>
  <si>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</si>
  <si>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</si>
  <si>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</si>
  <si>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</si>
  <si>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</si>
  <si>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</si>
  <si>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</si>
  <si>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</si>
  <si>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</si>
  <si>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</si>
  <si>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</si>
  <si>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</si>
  <si>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</si>
  <si>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</si>
  <si>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</si>
  <si>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</si>
  <si>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</si>
  <si>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</si>
  <si>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</si>
  <si>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</si>
  <si>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</si>
  <si>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</si>
  <si>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</si>
  <si>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</si>
  <si>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</si>
  <si>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</si>
  <si>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</si>
  <si>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</si>
  <si>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</si>
  <si>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</si>
  <si>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</si>
  <si>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</si>
  <si>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</si>
  <si>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</si>
  <si>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</si>
  <si>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</si>
  <si>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</si>
  <si>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</si>
  <si>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</si>
  <si>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</si>
  <si>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</si>
  <si>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</si>
  <si>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</si>
  <si>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</si>
  <si>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</si>
  <si>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</si>
  <si>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</si>
  <si>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</si>
  <si>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</si>
  <si>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</si>
  <si>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</si>
  <si>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</si>
  <si>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</si>
  <si>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</si>
  <si>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</si>
  <si>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</si>
  <si>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</si>
  <si>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</si>
  <si>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</si>
  <si>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</si>
  <si>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</si>
  <si>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</si>
  <si>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</si>
  <si>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</si>
  <si>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</si>
  <si>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</si>
  <si>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</si>
  <si>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</si>
  <si>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</si>
  <si>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</si>
  <si>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</si>
  <si>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</si>
  <si>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</si>
  <si>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</si>
  <si>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</si>
  <si>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</si>
  <si>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</si>
  <si>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</si>
  <si>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</si>
  <si>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</si>
  <si>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</si>
  <si>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</si>
  <si>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</si>
  <si>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</si>
  <si>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</si>
  <si>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</si>
  <si>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</si>
  <si>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</si>
  <si>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</si>
  <si>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</si>
  <si>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</si>
  <si>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</si>
  <si>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</si>
  <si>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</si>
  <si>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</si>
  <si>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</si>
  <si>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</si>
  <si>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</si>
  <si>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</si>
  <si>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</si>
  <si>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</si>
  <si>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</si>
  <si>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</si>
  <si>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</si>
  <si>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</si>
  <si>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</si>
  <si>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</si>
  <si>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</si>
  <si>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</si>
  <si>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</si>
  <si>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</si>
  <si>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</si>
  <si>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</si>
  <si>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</si>
  <si>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</si>
  <si>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</si>
  <si>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</si>
  <si>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</si>
  <si>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</si>
  <si>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</si>
  <si>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</si>
  <si>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</si>
  <si>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</si>
  <si>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</si>
  <si>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</si>
  <si>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</si>
  <si>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</si>
  <si>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</si>
  <si>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</si>
  <si>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</si>
  <si>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</si>
  <si>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</si>
  <si>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</si>
  <si>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</si>
  <si>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</si>
  <si>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</si>
  <si>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</si>
  <si>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</si>
  <si>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</si>
  <si>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</si>
  <si>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</si>
  <si>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</si>
  <si>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</si>
  <si>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</si>
  <si>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</si>
  <si>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</si>
  <si>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</si>
  <si>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</si>
  <si>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</si>
  <si>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</si>
  <si>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</si>
  <si>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</si>
  <si>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</si>
  <si>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</si>
  <si>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</si>
  <si>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</si>
  <si>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</si>
  <si>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</si>
  <si>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</si>
  <si>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</si>
  <si>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</si>
  <si>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</si>
  <si>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</si>
  <si>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</si>
  <si>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</si>
  <si>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</si>
  <si>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</si>
  <si>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</si>
  <si>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</si>
  <si>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</si>
  <si>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</si>
  <si>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</si>
  <si>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</si>
  <si>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</si>
  <si>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</si>
  <si>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</si>
  <si>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</si>
  <si>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</si>
  <si>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</si>
  <si>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</si>
  <si>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</si>
  <si>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</si>
  <si>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</si>
  <si>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</si>
  <si>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</si>
  <si>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</si>
  <si>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</si>
  <si>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</si>
  <si>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</si>
  <si>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</si>
  <si>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</si>
  <si>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</si>
  <si>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</si>
  <si>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</si>
  <si>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</si>
  <si>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</si>
  <si>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</si>
  <si>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</si>
  <si>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</si>
  <si>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</si>
  <si>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</si>
  <si>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</si>
  <si>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</si>
  <si>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</si>
  <si>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</si>
  <si>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</si>
  <si>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</si>
  <si>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</si>
  <si>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</si>
  <si>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</si>
  <si>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</si>
  <si>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</si>
  <si>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</si>
  <si>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</si>
  <si>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</si>
  <si>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</si>
  <si>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</si>
  <si>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</si>
  <si>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</si>
  <si>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</si>
  <si>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</si>
  <si>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</si>
  <si>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</si>
  <si>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</si>
  <si>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</si>
  <si>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</si>
  <si>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</si>
  <si>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</si>
  <si>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</si>
  <si>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</si>
  <si>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</si>
  <si>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</si>
  <si>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</si>
  <si>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</si>
  <si>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</si>
  <si>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</si>
  <si>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</si>
  <si>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</si>
  <si>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</si>
  <si>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</si>
  <si>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</si>
  <si>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</si>
  <si>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</si>
  <si>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</si>
  <si>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</si>
  <si>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</si>
  <si>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</si>
  <si>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</si>
  <si>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</si>
  <si>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</si>
  <si>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</si>
  <si>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</si>
  <si>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</si>
  <si>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</si>
  <si>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</si>
  <si>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</si>
  <si>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</si>
  <si>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</si>
  <si>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</si>
  <si>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</si>
  <si>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</si>
  <si>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</si>
  <si>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</si>
  <si>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</si>
  <si>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</si>
  <si>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</si>
  <si>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</si>
  <si>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</si>
  <si>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</si>
  <si>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</si>
  <si>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</si>
  <si>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</si>
  <si>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</si>
  <si>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</si>
  <si>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</si>
  <si>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</si>
  <si>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</si>
  <si>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</si>
  <si>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</si>
  <si>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</si>
  <si>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</si>
  <si>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</si>
  <si>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</si>
  <si>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</si>
  <si>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</si>
  <si>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</si>
  <si>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</si>
  <si>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</si>
  <si>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</si>
  <si>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</si>
  <si>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</si>
  <si>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</si>
  <si>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</si>
  <si>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</si>
  <si>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</si>
  <si>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</si>
  <si>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</si>
  <si>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</si>
  <si>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</si>
  <si>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</si>
  <si>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</si>
  <si>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</si>
  <si>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</si>
  <si>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</si>
  <si>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</si>
  <si>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</si>
  <si>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</si>
  <si>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</si>
  <si>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</si>
  <si>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</si>
  <si>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</si>
  <si>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</si>
  <si>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</si>
  <si>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</si>
  <si>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</si>
  <si>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</si>
  <si>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</si>
  <si>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</si>
  <si>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</si>
  <si>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</si>
  <si>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</si>
  <si>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</si>
  <si>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</si>
  <si>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</si>
  <si>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</si>
  <si>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</si>
  <si>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</si>
  <si>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</si>
  <si>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</si>
  <si>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</si>
  <si>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</si>
  <si>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</si>
  <si>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</si>
  <si>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</si>
  <si>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</si>
  <si>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</si>
  <si>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</si>
  <si>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</si>
  <si>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</si>
  <si>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</si>
  <si>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</si>
  <si>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</si>
  <si>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</si>
  <si>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</si>
  <si>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</si>
  <si>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</si>
  <si>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</si>
  <si>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</si>
  <si>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</si>
  <si>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</si>
  <si>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</si>
  <si>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</si>
  <si>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</si>
  <si>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</si>
  <si>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</si>
  <si>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</si>
  <si>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</si>
  <si>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</si>
  <si>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</si>
  <si>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</si>
  <si>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</si>
  <si>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</si>
  <si>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</si>
  <si>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</si>
  <si>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</si>
  <si>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</si>
  <si>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</si>
  <si>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</si>
  <si>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</si>
  <si>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</si>
  <si>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</si>
  <si>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</si>
  <si>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</si>
  <si>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</si>
  <si>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</si>
  <si>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</si>
  <si>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</si>
  <si>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</si>
  <si>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</si>
  <si>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</si>
  <si>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</si>
  <si>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</si>
  <si>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</si>
  <si>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</si>
  <si>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</si>
  <si>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</si>
  <si>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</si>
  <si>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</si>
  <si>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</si>
  <si>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</si>
  <si>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</si>
  <si>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</si>
  <si>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</si>
  <si>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</si>
  <si>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</si>
  <si>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</si>
  <si>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</si>
  <si>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</si>
  <si>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</si>
  <si>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</si>
  <si>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</si>
  <si>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</si>
  <si>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</si>
  <si>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</si>
  <si>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</si>
  <si>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</si>
  <si>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</si>
  <si>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</si>
  <si>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</si>
  <si>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</si>
  <si>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</si>
  <si>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</si>
  <si>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</si>
  <si>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</si>
  <si>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</si>
  <si>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</si>
  <si>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</si>
  <si>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</si>
  <si>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</si>
  <si>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</si>
  <si>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</si>
  <si>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</si>
  <si>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</si>
  <si>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</si>
  <si>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</si>
  <si>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</si>
  <si>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</si>
  <si>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</si>
  <si>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</si>
  <si>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</si>
  <si>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</si>
  <si>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</si>
  <si>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</si>
  <si>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</si>
  <si>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</si>
  <si>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</si>
  <si>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</si>
  <si>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</si>
  <si>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</si>
  <si>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</si>
  <si>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</si>
  <si>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</si>
  <si>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</si>
  <si>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</si>
  <si>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</si>
  <si>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</si>
  <si>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</si>
  <si>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</si>
  <si>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</si>
  <si>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</si>
  <si>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</si>
  <si>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</si>
  <si>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</si>
  <si>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</si>
  <si>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</si>
  <si>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</si>
  <si>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</si>
  <si>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</si>
  <si>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</si>
  <si>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</si>
  <si>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</si>
  <si>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</si>
  <si>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</si>
  <si>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</si>
  <si>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</si>
  <si>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</si>
  <si>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</si>
  <si>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</si>
  <si>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</si>
  <si>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</si>
  <si>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</si>
  <si>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</si>
  <si>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</si>
  <si>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</si>
  <si>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</si>
  <si>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</si>
  <si>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</si>
  <si>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</si>
  <si>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</si>
  <si>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</si>
  <si>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</si>
  <si>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</si>
  <si>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</si>
  <si>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</si>
  <si>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</si>
  <si>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</si>
  <si>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</si>
  <si>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</si>
  <si>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</si>
  <si>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</si>
  <si>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</si>
  <si>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</si>
  <si>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</si>
  <si>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</si>
  <si>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</si>
  <si>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</si>
  <si>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</si>
  <si>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</si>
  <si>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</si>
  <si>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</si>
  <si>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</si>
  <si>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</si>
  <si>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</si>
  <si>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</si>
  <si>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</si>
  <si>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</si>
  <si>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</si>
  <si>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</si>
  <si>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</si>
  <si>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</si>
  <si>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</si>
  <si>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</si>
  <si>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</si>
  <si>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</si>
  <si>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</si>
  <si>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</si>
  <si>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</si>
  <si>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</si>
  <si>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</si>
  <si>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</si>
  <si>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</si>
  <si>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</si>
  <si>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</si>
  <si>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</si>
  <si>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</si>
  <si>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</si>
  <si>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</si>
  <si>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</si>
  <si>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</si>
  <si>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</si>
  <si>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</si>
  <si>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</si>
  <si>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</si>
  <si>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</si>
  <si>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</si>
  <si>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</si>
  <si>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</si>
  <si>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</si>
  <si>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</si>
  <si>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</si>
  <si>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</si>
  <si>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</si>
  <si>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</si>
  <si>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</si>
  <si>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</si>
  <si>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</si>
  <si>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</si>
  <si>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</si>
  <si>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</si>
  <si>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</si>
  <si>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</si>
  <si>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</si>
  <si>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</si>
  <si>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</si>
  <si>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</si>
  <si>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</si>
  <si>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</si>
  <si>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</si>
  <si>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</si>
  <si>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</si>
  <si>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</si>
  <si>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</si>
  <si>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</si>
  <si>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</si>
  <si>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</si>
  <si>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</si>
  <si>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</si>
  <si>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</si>
  <si>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</si>
  <si>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</si>
  <si>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</si>
  <si>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</si>
  <si>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</si>
  <si>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</si>
  <si>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</si>
  <si>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</si>
  <si>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</si>
  <si>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</si>
  <si>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</si>
  <si>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</si>
  <si>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</si>
  <si>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</si>
  <si>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</si>
  <si>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</si>
  <si>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</si>
  <si>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</si>
  <si>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</si>
  <si>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</si>
  <si>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</si>
  <si>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</si>
  <si>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</si>
  <si>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</si>
  <si>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</si>
  <si>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</si>
  <si>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</si>
  <si>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</si>
  <si>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</si>
  <si>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</si>
  <si>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</si>
  <si>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</si>
  <si>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</si>
  <si>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</si>
  <si>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</si>
  <si>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</si>
  <si>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</si>
  <si>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</si>
  <si>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</si>
  <si>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</si>
  <si>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</si>
  <si>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</si>
  <si>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</si>
  <si>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</si>
  <si>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</si>
  <si>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</si>
  <si>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</si>
  <si>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</si>
  <si>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</si>
  <si>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</si>
  <si>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</si>
  <si>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</si>
  <si>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</si>
  <si>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</si>
  <si>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</si>
  <si>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</si>
  <si>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</si>
  <si>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</si>
  <si>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</si>
  <si>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</si>
  <si>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</si>
  <si>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</si>
  <si>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</si>
  <si>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</si>
  <si>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</si>
  <si>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</si>
  <si>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</si>
  <si>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</si>
  <si>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</si>
  <si>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</si>
  <si>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</si>
  <si>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</si>
  <si>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</si>
  <si>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</si>
  <si>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</si>
  <si>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</si>
  <si>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</si>
  <si>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</si>
  <si>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</si>
  <si>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</si>
  <si>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</si>
  <si>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</si>
  <si>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</si>
  <si>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</si>
  <si>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</si>
  <si>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</si>
  <si>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</si>
  <si>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</si>
  <si>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</si>
  <si>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</si>
  <si>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</si>
  <si>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</si>
  <si>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</si>
  <si>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</si>
  <si>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</si>
  <si>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</si>
  <si>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</si>
  <si>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</si>
  <si>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</si>
  <si>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</si>
  <si>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</si>
  <si>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</si>
  <si>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</si>
  <si>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</si>
  <si>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</si>
  <si>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</si>
  <si>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</si>
  <si>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</si>
  <si>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</si>
  <si>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</si>
  <si>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</si>
  <si>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</si>
  <si>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</si>
  <si>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</si>
  <si>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</si>
  <si>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</si>
  <si>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</si>
  <si>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</si>
  <si>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</si>
  <si>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</si>
  <si>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</si>
  <si>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</si>
  <si>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</si>
  <si>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</si>
  <si>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</si>
  <si>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</si>
  <si>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</si>
  <si>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</si>
  <si>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</si>
  <si>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</si>
  <si>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</si>
  <si>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</si>
  <si>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</si>
  <si>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</si>
  <si>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</si>
  <si>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</si>
  <si>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</si>
  <si>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</si>
  <si>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</si>
  <si>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</si>
  <si>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</si>
  <si>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</si>
  <si>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</si>
  <si>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</si>
  <si>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</si>
  <si>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</si>
  <si>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</si>
  <si>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</si>
  <si>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</si>
  <si>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</si>
  <si>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</si>
  <si>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</si>
  <si>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</si>
  <si>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</si>
  <si>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</si>
  <si>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</si>
  <si>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</si>
  <si>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</si>
  <si>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</si>
  <si>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</si>
  <si>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</si>
  <si>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</si>
  <si>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</si>
  <si>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</si>
  <si>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</si>
  <si>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</si>
  <si>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</si>
  <si>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</si>
  <si>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</si>
  <si>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</si>
  <si>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</si>
  <si>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</si>
  <si>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</si>
  <si>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</si>
  <si>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</si>
  <si>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</si>
  <si>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</si>
  <si>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</si>
  <si>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</si>
  <si>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</si>
  <si>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</si>
  <si>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</si>
  <si>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</si>
  <si>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</si>
  <si>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</si>
  <si>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</si>
  <si>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</si>
  <si>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</si>
  <si>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</si>
  <si>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</si>
  <si>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</si>
  <si>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</si>
  <si>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</si>
  <si>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</si>
  <si>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</si>
  <si>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</si>
  <si>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</si>
  <si>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</si>
  <si>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</si>
  <si>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</si>
  <si>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</si>
  <si>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</si>
  <si>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</si>
  <si>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</si>
  <si>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</si>
  <si>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</si>
  <si>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</si>
  <si>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</si>
  <si>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</si>
  <si>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</si>
  <si>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</si>
  <si>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</si>
  <si>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</si>
  <si>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</si>
  <si>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</si>
  <si>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</si>
  <si>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</si>
  <si>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</si>
  <si>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</si>
  <si>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</si>
  <si>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</si>
  <si>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</si>
  <si>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</si>
  <si>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</si>
  <si>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</si>
  <si>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</si>
  <si>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</si>
  <si>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</si>
  <si>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</si>
  <si>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</si>
  <si>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</si>
  <si>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</si>
  <si>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</si>
  <si>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</si>
  <si>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</si>
  <si>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</si>
  <si>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</si>
  <si>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</si>
  <si>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</si>
  <si>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</si>
  <si>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</si>
  <si>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</si>
  <si>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</si>
  <si>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</si>
  <si>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</si>
  <si>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</si>
  <si>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</si>
  <si>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</si>
  <si>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</si>
  <si>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</si>
  <si>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</si>
  <si>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</si>
  <si>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</si>
  <si>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</si>
  <si>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</si>
  <si>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</si>
  <si>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</si>
  <si>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</si>
  <si>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</si>
  <si>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</si>
  <si>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</si>
  <si>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</si>
  <si>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</si>
  <si>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</si>
  <si>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</si>
  <si>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</si>
  <si>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</si>
  <si>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</si>
  <si>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</si>
  <si>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</si>
  <si>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</si>
  <si>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</si>
  <si>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</si>
  <si>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</si>
  <si>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</si>
  <si>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</si>
  <si>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</si>
  <si>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</si>
  <si>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</si>
  <si>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</si>
  <si>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</si>
  <si>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</si>
  <si>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</si>
  <si>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</si>
  <si>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</si>
  <si>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</si>
  <si>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</si>
  <si>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</si>
  <si>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</si>
  <si>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</si>
  <si>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</si>
  <si>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</si>
  <si>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</si>
  <si>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</si>
  <si>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</si>
  <si>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</si>
  <si>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</si>
  <si>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</si>
  <si>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</si>
  <si>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</si>
  <si>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</si>
  <si>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</si>
  <si>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</si>
  <si>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</si>
  <si>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</si>
  <si>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</si>
  <si>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</si>
  <si>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</si>
  <si>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</si>
  <si>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</si>
  <si>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</si>
  <si>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</si>
  <si>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</si>
  <si>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</si>
  <si>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</si>
  <si>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</si>
  <si>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</si>
  <si>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</si>
  <si>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</si>
  <si>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</si>
  <si>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</si>
  <si>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</si>
  <si>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</si>
  <si>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</si>
  <si>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</si>
  <si>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</si>
  <si>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</si>
  <si>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</si>
  <si>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</si>
  <si>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</si>
  <si>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</si>
  <si>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</si>
  <si>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</si>
  <si>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</si>
  <si>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</si>
  <si>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</si>
  <si>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</si>
  <si>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</si>
  <si>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</si>
  <si>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</si>
  <si>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</si>
  <si>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</si>
  <si>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</si>
  <si>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</si>
  <si>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</si>
  <si>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</si>
  <si>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</si>
  <si>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</si>
  <si>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</si>
  <si>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</si>
  <si>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</si>
  <si>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</si>
  <si>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</si>
  <si>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</si>
  <si>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</si>
  <si>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</si>
  <si>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</si>
  <si>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</si>
  <si>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</si>
  <si>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</si>
  <si>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</si>
  <si>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</si>
  <si>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</si>
  <si>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</si>
  <si>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</si>
  <si>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</si>
  <si>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</si>
  <si>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</si>
  <si>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</si>
  <si>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</si>
  <si>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</si>
  <si>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</si>
  <si>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</si>
  <si>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</si>
  <si>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</si>
  <si>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</si>
  <si>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</si>
  <si>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</si>
  <si>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</si>
  <si>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</si>
  <si>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</si>
  <si>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</si>
  <si>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</si>
  <si>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</si>
  <si>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</si>
  <si>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</si>
  <si>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</si>
  <si>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</si>
  <si>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</si>
  <si>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</si>
  <si>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</si>
  <si>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</si>
  <si>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</si>
  <si>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</si>
  <si>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</si>
  <si>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</si>
  <si>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</si>
  <si>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</si>
  <si>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</si>
  <si>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</si>
  <si>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</si>
  <si>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</si>
  <si>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</si>
  <si>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</si>
  <si>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</si>
  <si>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</si>
  <si>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</si>
  <si>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</si>
  <si>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</si>
  <si>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</si>
  <si>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</si>
  <si>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</si>
  <si>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</si>
  <si>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</si>
  <si>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</si>
  <si>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</si>
  <si>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</si>
  <si>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</si>
  <si>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</si>
  <si>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</si>
  <si>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</si>
  <si>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</si>
  <si>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</si>
  <si>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</si>
  <si>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</si>
  <si>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</si>
  <si>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</si>
  <si>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</si>
  <si>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</si>
  <si>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</si>
  <si>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</si>
  <si>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</si>
  <si>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</si>
  <si>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</si>
  <si>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</si>
  <si>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</si>
  <si>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</si>
  <si>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</si>
  <si>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</si>
  <si>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</si>
  <si>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</si>
  <si>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</si>
  <si>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</si>
  <si>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</si>
  <si>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</si>
  <si>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</si>
  <si>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</si>
  <si>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</si>
  <si>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</si>
  <si>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</si>
  <si>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</si>
  <si>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</si>
  <si>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</si>
  <si>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</si>
  <si>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</si>
  <si>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</si>
  <si>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</si>
  <si>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</si>
  <si>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</si>
  <si>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</si>
  <si>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</si>
  <si>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</si>
  <si>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</si>
  <si>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</si>
  <si>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</si>
  <si>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</si>
  <si>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</si>
  <si>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</si>
  <si>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</si>
  <si>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</si>
  <si>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</si>
  <si>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</si>
  <si>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</si>
  <si>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</si>
  <si>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</si>
  <si>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</si>
  <si>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</si>
  <si>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</si>
  <si>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</si>
  <si>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</si>
  <si>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</si>
  <si>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</si>
  <si>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</si>
  <si>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</si>
  <si>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</si>
  <si>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</si>
  <si>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</si>
  <si>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</si>
  <si>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</si>
  <si>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</si>
  <si>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</si>
  <si>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</si>
  <si>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</si>
  <si>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</si>
  <si>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</si>
  <si>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</si>
  <si>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</si>
  <si>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</si>
  <si>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</si>
  <si>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</si>
  <si>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</si>
  <si>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</si>
  <si>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</si>
  <si>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</si>
  <si>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</si>
  <si>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</si>
  <si>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</si>
  <si>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</si>
  <si>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</si>
  <si>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</si>
  <si>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</si>
  <si>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</si>
  <si>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</si>
  <si>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</si>
  <si>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</si>
  <si>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</si>
  <si>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</si>
  <si>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</si>
  <si>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</si>
  <si>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</si>
  <si>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</si>
  <si>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</si>
  <si>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</si>
  <si>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</si>
  <si>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</si>
  <si>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</si>
  <si>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</si>
  <si>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</si>
  <si>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</si>
  <si>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</si>
  <si>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</si>
  <si>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</si>
  <si>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</si>
  <si>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</si>
  <si>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</si>
  <si>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</si>
  <si>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</si>
  <si>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</si>
  <si>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</si>
  <si>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</si>
  <si>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</si>
  <si>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</si>
  <si>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</si>
  <si>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</si>
  <si>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</si>
  <si>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</si>
  <si>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</si>
  <si>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</si>
  <si>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</si>
  <si>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</si>
  <si>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</si>
  <si>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</si>
  <si>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</si>
  <si>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</si>
  <si>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</si>
  <si>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</si>
  <si>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</si>
  <si>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</si>
  <si>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</si>
  <si>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</si>
  <si>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</si>
  <si>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</si>
  <si>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</si>
  <si>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</si>
  <si>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</si>
  <si>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</si>
  <si>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</si>
  <si>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</si>
  <si>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</si>
  <si>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</si>
  <si>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</si>
  <si>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</si>
  <si>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</si>
  <si>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</si>
  <si>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</si>
  <si>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</si>
  <si>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</si>
  <si>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</si>
  <si>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</si>
  <si>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</si>
  <si>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</si>
  <si>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</si>
  <si>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</si>
  <si>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</si>
  <si>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</si>
  <si>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</si>
  <si>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</si>
  <si>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</si>
  <si>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</si>
  <si>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</si>
  <si>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</si>
  <si>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</si>
  <si>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</si>
  <si>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</si>
  <si>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</si>
  <si>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</si>
  <si>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</si>
  <si>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</si>
  <si>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</si>
  <si>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</si>
  <si>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</si>
  <si>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</si>
  <si>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</si>
  <si>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</si>
  <si>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</si>
  <si>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</si>
  <si>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</si>
  <si>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</si>
  <si>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</si>
  <si>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</si>
  <si>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</si>
  <si>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</si>
  <si>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</si>
  <si>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</si>
  <si>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</si>
  <si>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</si>
  <si>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</si>
  <si>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</si>
  <si>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</si>
  <si>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</si>
  <si>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</si>
  <si>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</si>
  <si>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</si>
  <si>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</si>
  <si>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</si>
  <si>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</si>
  <si>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</si>
  <si>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</si>
  <si>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</si>
  <si>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</si>
  <si>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</si>
  <si>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</si>
  <si>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</si>
  <si>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</si>
  <si>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</si>
  <si>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</si>
  <si>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</si>
  <si>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</si>
  <si>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</si>
  <si>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</si>
  <si>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</si>
  <si>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</si>
  <si>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</si>
  <si>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</si>
  <si>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</si>
  <si>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</si>
  <si>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</si>
  <si>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</si>
  <si>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</si>
  <si>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</si>
  <si>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</si>
  <si>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</si>
  <si>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</si>
  <si>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</si>
  <si>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</si>
  <si>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</si>
  <si>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</si>
  <si>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</si>
  <si>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</si>
  <si>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</si>
  <si>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</si>
  <si>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</si>
  <si>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</si>
  <si>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</si>
  <si>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</si>
  <si>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</si>
  <si>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</si>
  <si>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</si>
  <si>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</si>
  <si>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</si>
  <si>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</si>
  <si>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</si>
  <si>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</si>
  <si>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</si>
  <si>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</si>
  <si>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</si>
  <si>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</si>
  <si>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</si>
  <si>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</si>
  <si>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</si>
  <si>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</si>
  <si>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</si>
  <si>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</si>
  <si>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</si>
  <si>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</si>
  <si>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</si>
  <si>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</si>
  <si>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</si>
  <si>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</si>
  <si>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</si>
  <si>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</si>
  <si>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</si>
  <si>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</si>
  <si>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</si>
  <si>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</si>
  <si>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</si>
  <si>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</si>
  <si>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</si>
  <si>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</si>
  <si>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</si>
  <si>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</si>
  <si>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</si>
  <si>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</si>
  <si>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</si>
  <si>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</si>
  <si>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</si>
  <si>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</si>
  <si>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</si>
  <si>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</si>
  <si>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</si>
  <si>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</si>
  <si>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</si>
  <si>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</si>
  <si>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</si>
  <si>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</si>
  <si>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</si>
  <si>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</si>
  <si>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</si>
  <si>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</si>
  <si>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</si>
  <si>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</si>
  <si>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</si>
  <si>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</si>
  <si>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</si>
  <si>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</si>
  <si>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</si>
  <si>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</si>
  <si>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</si>
  <si>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</si>
  <si>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</si>
  <si>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</si>
  <si>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</si>
  <si>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</si>
  <si>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</si>
  <si>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</si>
  <si>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</si>
  <si>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</si>
  <si>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</si>
  <si>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</si>
  <si>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</si>
  <si>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</si>
  <si>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</si>
  <si>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</si>
  <si>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</si>
  <si>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</si>
  <si>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</si>
  <si>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</si>
  <si>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</si>
  <si>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</si>
  <si>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</si>
  <si>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</si>
  <si>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</si>
  <si>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</si>
  <si>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</si>
  <si>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</si>
  <si>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</si>
  <si>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</si>
  <si>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</si>
  <si>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</si>
  <si>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</si>
  <si>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</si>
  <si>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</si>
  <si>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</si>
  <si>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</si>
  <si>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</si>
  <si>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</si>
  <si>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</si>
  <si>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</si>
  <si>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</si>
  <si>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</si>
  <si>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</si>
  <si>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</si>
  <si>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</si>
  <si>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</si>
  <si>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</si>
  <si>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</si>
  <si>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</si>
  <si>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</si>
  <si>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</si>
  <si>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</si>
  <si>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</si>
  <si>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</si>
  <si>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</si>
  <si>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</si>
  <si>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</si>
  <si>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</si>
  <si>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</si>
  <si>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</si>
  <si>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</si>
  <si>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</si>
  <si>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</si>
  <si>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</si>
  <si>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</si>
  <si>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</si>
  <si>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</si>
  <si>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</si>
  <si>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</si>
  <si>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</si>
  <si>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</si>
  <si>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</si>
  <si>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</si>
  <si>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</si>
  <si>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</si>
  <si>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</si>
  <si>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</si>
  <si>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</si>
  <si>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</si>
  <si>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</si>
  <si>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</si>
  <si>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</si>
  <si>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</si>
  <si>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</si>
  <si>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</si>
  <si>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</si>
  <si>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</si>
  <si>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</si>
  <si>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</si>
  <si>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</si>
  <si>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</si>
  <si>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</si>
  <si>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</si>
  <si>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</si>
  <si>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</si>
  <si>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</si>
  <si>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</si>
  <si>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</si>
  <si>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</si>
  <si>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</si>
  <si>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</si>
  <si>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</si>
  <si>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</si>
  <si>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</si>
  <si>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</si>
  <si>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</si>
  <si>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</si>
  <si>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</si>
  <si>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</si>
  <si>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</si>
  <si>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</si>
  <si>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</si>
  <si>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</si>
  <si>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</si>
  <si>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</si>
  <si>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</si>
  <si>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</si>
  <si>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</si>
  <si>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</si>
  <si>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</si>
  <si>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</si>
  <si>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</si>
  <si>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</si>
  <si>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</si>
  <si>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</si>
  <si>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</si>
  <si>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</si>
  <si>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</si>
  <si>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</si>
  <si>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</si>
  <si>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</si>
  <si>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</si>
  <si>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</si>
  <si>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</si>
  <si>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</si>
  <si>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</si>
  <si>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</si>
  <si>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</si>
  <si>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</si>
  <si>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</si>
  <si>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</si>
  <si>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</si>
  <si>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</si>
  <si>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</si>
  <si>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</si>
  <si>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</si>
  <si>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</si>
  <si>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</si>
  <si>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</si>
  <si>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</si>
  <si>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</si>
  <si>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</si>
  <si>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</si>
  <si>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</si>
  <si>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</si>
  <si>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</si>
  <si>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</si>
  <si>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</si>
  <si>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</si>
  <si>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</si>
  <si>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</si>
  <si>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</si>
  <si>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</si>
  <si>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</si>
  <si>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</si>
  <si>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</si>
  <si>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</si>
  <si>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</si>
  <si>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</si>
  <si>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</si>
  <si>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</si>
  <si>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</si>
  <si>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</si>
  <si>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</si>
  <si>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</si>
  <si>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</si>
  <si>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</si>
  <si>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</si>
  <si>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</si>
  <si>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</si>
  <si>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</si>
  <si>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</si>
  <si>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</si>
  <si>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</si>
  <si>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</si>
  <si>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</si>
  <si>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</si>
  <si>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</si>
  <si>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</si>
  <si>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</si>
  <si>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</si>
  <si>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</si>
  <si>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</si>
  <si>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</si>
  <si>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</si>
  <si>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</si>
  <si>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</si>
  <si>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</si>
  <si>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</si>
  <si>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</si>
  <si>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</si>
  <si>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</si>
  <si>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</si>
  <si>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</si>
  <si>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</si>
  <si>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</si>
  <si>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</si>
  <si>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</si>
  <si>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</si>
  <si>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</si>
  <si>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</si>
  <si>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</si>
  <si>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</si>
  <si>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</si>
  <si>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</si>
  <si>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</si>
  <si>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</si>
  <si>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</si>
  <si>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</si>
  <si>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</si>
  <si>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</si>
  <si>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</si>
  <si>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</si>
  <si>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</si>
  <si>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</si>
  <si>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</si>
  <si>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</si>
  <si>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</si>
  <si>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</si>
  <si>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</si>
  <si>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</si>
  <si>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</si>
  <si>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</si>
  <si>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</si>
  <si>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</si>
  <si>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</si>
  <si>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</si>
  <si>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</si>
  <si>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</si>
  <si>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</si>
  <si>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</si>
  <si>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</si>
  <si>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</si>
  <si>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</si>
  <si>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</si>
  <si>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</si>
  <si>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</si>
  <si>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</si>
  <si>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</si>
  <si>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</si>
  <si>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</si>
  <si>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</si>
  <si>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</si>
  <si>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</si>
  <si>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</si>
  <si>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</si>
  <si>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</si>
  <si>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</si>
  <si>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</si>
  <si>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</si>
  <si>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</si>
  <si>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</si>
  <si>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</si>
  <si>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</si>
  <si>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</si>
  <si>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</si>
  <si>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</si>
  <si>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</si>
  <si>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</si>
  <si>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</si>
  <si>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</si>
  <si>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</si>
  <si>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</si>
  <si>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</si>
  <si>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</si>
  <si>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</si>
  <si>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</si>
  <si>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</si>
  <si>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</si>
  <si>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</si>
  <si>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</si>
  <si>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</si>
  <si>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</si>
  <si>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</si>
  <si>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</si>
  <si>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</si>
  <si>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</si>
  <si>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</si>
  <si>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</si>
  <si>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</si>
  <si>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</si>
  <si>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</si>
  <si>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</si>
  <si>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</si>
  <si>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</si>
  <si>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</si>
  <si>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</si>
  <si>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</si>
  <si>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</si>
  <si>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</si>
  <si>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</si>
  <si>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</si>
  <si>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</si>
  <si>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</si>
  <si>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</si>
  <si>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</si>
  <si>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</si>
  <si>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</si>
  <si>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</si>
  <si>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</si>
  <si>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</si>
  <si>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</si>
  <si>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</si>
  <si>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</si>
  <si>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</si>
  <si>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</si>
  <si>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</si>
  <si>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</si>
  <si>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</si>
  <si>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</si>
  <si>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</si>
  <si>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</si>
  <si>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</si>
  <si>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</si>
  <si>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</si>
  <si>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</si>
  <si>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</si>
  <si>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</si>
  <si>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</si>
  <si>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</si>
  <si>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</si>
  <si>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</si>
  <si>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</si>
  <si>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</si>
  <si>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</si>
  <si>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</si>
  <si>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</si>
  <si>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</si>
  <si>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</si>
  <si>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</si>
  <si>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</si>
  <si>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</si>
  <si>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</si>
  <si>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</si>
  <si>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</si>
  <si>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</si>
  <si>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</si>
  <si>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</si>
  <si>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</si>
  <si>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</si>
  <si>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</si>
  <si>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</si>
  <si>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</si>
  <si>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</si>
  <si>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</si>
  <si>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</si>
  <si>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</si>
  <si>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</si>
  <si>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</si>
  <si>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</si>
  <si>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</si>
  <si>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</si>
  <si>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</si>
  <si>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</si>
  <si>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</si>
  <si>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</si>
  <si>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</si>
  <si>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</si>
  <si>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</si>
  <si>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</si>
  <si>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</si>
  <si>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</si>
  <si>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</si>
  <si>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</si>
  <si>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</si>
  <si>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</si>
  <si>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</si>
  <si>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</si>
  <si>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</si>
  <si>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</si>
  <si>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</si>
  <si>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</si>
  <si>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</si>
  <si>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</si>
  <si>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</si>
  <si>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</si>
  <si>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</si>
  <si>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</si>
  <si>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</si>
  <si>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</si>
  <si>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</si>
  <si>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</si>
  <si>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</si>
  <si>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</si>
  <si>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</si>
  <si>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</si>
  <si>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</si>
  <si>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</si>
  <si>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</si>
  <si>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</si>
  <si>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</si>
  <si>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</si>
  <si>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</si>
  <si>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</si>
  <si>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</si>
  <si>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</si>
  <si>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</si>
  <si>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</si>
  <si>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</si>
  <si>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</si>
  <si>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</si>
  <si>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</si>
  <si>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</si>
  <si>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</si>
  <si>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</si>
  <si>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</si>
  <si>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</si>
  <si>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</si>
  <si>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</si>
  <si>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</si>
  <si>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</si>
  <si>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</si>
  <si>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</si>
  <si>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</si>
  <si>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</si>
  <si>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</si>
  <si>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</si>
  <si>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</si>
  <si>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</si>
  <si>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</si>
  <si>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</si>
  <si>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</si>
  <si>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</si>
  <si>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</si>
  <si>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</si>
  <si>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</si>
  <si>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</si>
  <si>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</si>
  <si>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</si>
  <si>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</si>
  <si>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</si>
  <si>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</si>
  <si>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</si>
  <si>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</si>
  <si>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</si>
  <si>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</si>
  <si>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</si>
  <si>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</si>
  <si>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</si>
  <si>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</si>
  <si>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</si>
  <si>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</si>
  <si>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</si>
  <si>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</si>
  <si>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</si>
  <si>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</si>
  <si>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</si>
  <si>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</si>
  <si>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</si>
  <si>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</si>
  <si>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</si>
  <si>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</si>
  <si>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</si>
  <si>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</si>
  <si>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</si>
  <si>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</si>
  <si>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</si>
  <si>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</si>
  <si>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</si>
  <si>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</si>
  <si>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</si>
  <si>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</si>
  <si>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</si>
  <si>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</si>
  <si>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</si>
  <si>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</si>
  <si>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</si>
  <si>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</si>
  <si>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</si>
  <si>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</si>
  <si>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</si>
  <si>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</si>
  <si>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</si>
  <si>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</si>
  <si>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</si>
  <si>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</si>
  <si>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</si>
  <si>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</si>
  <si>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</si>
  <si>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</si>
  <si>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</si>
  <si>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</si>
  <si>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</si>
  <si>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</si>
  <si>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</si>
  <si>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</si>
  <si>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</si>
  <si>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</si>
  <si>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</si>
  <si>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</si>
  <si>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</si>
  <si>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</si>
  <si>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</si>
  <si>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</si>
  <si>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</si>
  <si>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</si>
  <si>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</si>
  <si>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</si>
  <si>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</si>
  <si>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</si>
  <si>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</si>
  <si>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</si>
  <si>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</si>
  <si>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</si>
  <si>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</si>
  <si>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</si>
  <si>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</si>
  <si>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</si>
  <si>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</si>
  <si>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</si>
  <si>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</si>
  <si>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</si>
  <si>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</si>
  <si>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</si>
  <si>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</si>
  <si>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</si>
  <si>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</si>
  <si>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</si>
  <si>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</si>
  <si>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</si>
  <si>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</si>
  <si>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</si>
  <si>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</si>
  <si>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</si>
  <si>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</si>
  <si>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</si>
  <si>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</si>
  <si>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</si>
  <si>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</si>
  <si>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</si>
  <si>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</si>
  <si>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</si>
  <si>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</si>
  <si>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</si>
  <si>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</si>
  <si>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</si>
  <si>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</si>
  <si>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</si>
  <si>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</si>
  <si>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</si>
  <si>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</si>
  <si>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</si>
  <si>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</si>
  <si>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</si>
  <si>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</si>
  <si>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</si>
  <si>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</si>
  <si>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</si>
  <si>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</si>
  <si>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</si>
  <si>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</si>
  <si>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</si>
  <si>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</si>
  <si>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</si>
  <si>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</si>
  <si>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</si>
  <si>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</si>
  <si>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</si>
  <si>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</si>
  <si>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</si>
  <si>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</si>
  <si>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</si>
  <si>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</si>
  <si>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</si>
  <si>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</si>
  <si>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</si>
  <si>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</si>
  <si>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</si>
  <si>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</si>
  <si>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</si>
  <si>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</si>
  <si>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</si>
  <si>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</si>
  <si>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</si>
  <si>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</si>
  <si>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</si>
  <si>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</si>
  <si>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</si>
  <si>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</si>
  <si>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</si>
  <si>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</si>
  <si>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</si>
  <si>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</si>
  <si>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</si>
  <si>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</si>
  <si>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</si>
  <si>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</si>
  <si>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</si>
  <si>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</si>
  <si>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</si>
  <si>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</si>
  <si>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</si>
  <si>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</si>
  <si>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</si>
  <si>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</si>
  <si>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</si>
  <si>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</si>
  <si>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</si>
  <si>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</si>
  <si>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</si>
  <si>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</si>
  <si>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</si>
  <si>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</si>
  <si>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</si>
  <si>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</si>
  <si>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</si>
  <si>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</si>
  <si>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</si>
  <si>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</si>
  <si>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</si>
  <si>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</si>
  <si>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</si>
  <si>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</si>
  <si>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</si>
  <si>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</si>
  <si>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</si>
  <si>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</si>
  <si>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</si>
  <si>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</si>
  <si>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</si>
  <si>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</si>
  <si>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</si>
  <si>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</si>
  <si>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</si>
  <si>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</si>
  <si>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</si>
  <si>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</si>
  <si>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</si>
  <si>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</si>
  <si>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</si>
  <si>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</si>
  <si>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</si>
  <si>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</si>
  <si>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</si>
  <si>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</si>
  <si>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</si>
  <si>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</si>
  <si>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</si>
  <si>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</si>
  <si>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</si>
  <si>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</si>
  <si>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</si>
  <si>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</si>
  <si>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</si>
  <si>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</si>
  <si>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</si>
  <si>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</si>
  <si>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</si>
  <si>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</si>
  <si>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</si>
  <si>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</si>
  <si>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</si>
  <si>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</si>
  <si>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</si>
  <si>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</si>
  <si>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</si>
  <si>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</si>
  <si>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</si>
  <si>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</si>
  <si>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</si>
  <si>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</si>
  <si>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</si>
  <si>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</si>
  <si>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</si>
  <si>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</si>
  <si>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</si>
  <si>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</si>
  <si>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</si>
  <si>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</si>
  <si>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</si>
  <si>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</si>
  <si>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</si>
  <si>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</si>
  <si>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</si>
  <si>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</si>
  <si>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</si>
  <si>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</si>
  <si>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</si>
  <si>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</si>
  <si>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</si>
  <si>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</si>
  <si>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</si>
  <si>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</si>
  <si>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</si>
  <si>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</si>
  <si>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</si>
  <si>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</si>
  <si>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</si>
  <si>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</si>
  <si>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</si>
  <si>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</si>
  <si>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</si>
  <si>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</si>
  <si>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</si>
  <si>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</si>
  <si>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</si>
  <si>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</si>
  <si>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</si>
  <si>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</si>
  <si>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</si>
  <si>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</si>
  <si>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</si>
  <si>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</si>
  <si>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</si>
  <si>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</si>
  <si>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</si>
  <si>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</si>
  <si>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</si>
  <si>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</si>
  <si>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</si>
  <si>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</si>
  <si>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</si>
  <si>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</si>
  <si>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</si>
  <si>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</si>
  <si>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</si>
  <si>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</si>
  <si>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</si>
  <si>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</si>
  <si>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</si>
  <si>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</si>
  <si>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</si>
  <si>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</si>
  <si>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</si>
  <si>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</si>
  <si>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</si>
  <si>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</si>
  <si>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</si>
  <si>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</si>
  <si>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</si>
  <si>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</si>
  <si>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</si>
  <si>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</si>
  <si>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</si>
  <si>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</si>
  <si>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</si>
  <si>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</si>
  <si>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</si>
  <si>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</si>
  <si>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</si>
  <si>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</si>
  <si>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</si>
  <si>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</si>
  <si>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</si>
  <si>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</si>
  <si>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</si>
  <si>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</si>
  <si>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</si>
  <si>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</si>
  <si>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</si>
  <si>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</si>
  <si>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</si>
  <si>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</si>
  <si>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</si>
  <si>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</si>
  <si>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</si>
  <si>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</si>
  <si>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</si>
  <si>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</si>
  <si>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</si>
  <si>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</si>
  <si>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</si>
  <si>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</si>
  <si>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</si>
  <si>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</si>
  <si>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</si>
  <si>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</si>
  <si>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</si>
  <si>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</si>
  <si>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</si>
  <si>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</si>
  <si>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</si>
  <si>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</si>
  <si>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</si>
  <si>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</si>
  <si>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</si>
  <si>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</si>
  <si>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</si>
  <si>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</si>
  <si>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</si>
  <si>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</si>
  <si>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</si>
  <si>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</si>
  <si>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</si>
  <si>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</si>
  <si>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</si>
  <si>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</si>
  <si>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</si>
  <si>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</si>
  <si>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</si>
  <si>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</si>
  <si>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</si>
  <si>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</si>
  <si>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</si>
  <si>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</si>
  <si>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</si>
  <si>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</si>
  <si>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</si>
  <si>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</si>
  <si>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</si>
  <si>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</si>
  <si>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</si>
  <si>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</si>
  <si>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</si>
  <si>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</si>
  <si>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</si>
  <si>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</si>
  <si>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</si>
  <si>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</si>
  <si>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</si>
  <si>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</si>
  <si>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</si>
  <si>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</si>
  <si>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</si>
  <si>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</si>
  <si>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</si>
  <si>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</si>
  <si>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</si>
  <si>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</si>
  <si>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</si>
  <si>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</si>
  <si>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</si>
  <si>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</si>
  <si>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</si>
  <si>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</si>
  <si>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</si>
  <si>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</si>
  <si>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</si>
  <si>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</si>
  <si>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</si>
  <si>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</si>
  <si>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</si>
  <si>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</si>
  <si>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</si>
  <si>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</si>
  <si>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</si>
  <si>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</si>
  <si>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</si>
  <si>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</si>
  <si>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</si>
  <si>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</si>
  <si>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</si>
  <si>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</si>
  <si>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</si>
  <si>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</si>
  <si>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</si>
  <si>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</si>
  <si>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</si>
  <si>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</si>
  <si>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</si>
  <si>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</si>
  <si>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</si>
  <si>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</si>
  <si>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</si>
  <si>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</si>
  <si>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</si>
  <si>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</si>
  <si>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</si>
  <si>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</si>
  <si>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</si>
  <si>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</si>
  <si>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</si>
  <si>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</si>
  <si>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</si>
  <si>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</si>
  <si>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</si>
  <si>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</si>
  <si>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</si>
  <si>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</si>
  <si>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</si>
  <si>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</si>
  <si>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</si>
  <si>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</si>
  <si>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</si>
  <si>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</si>
  <si>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</si>
  <si>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</si>
  <si>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</si>
  <si>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</si>
  <si>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</si>
  <si>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</si>
  <si>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</si>
  <si>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</si>
  <si>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</si>
  <si>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</si>
  <si>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</si>
  <si>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</si>
  <si>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</si>
  <si>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</si>
  <si>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</si>
  <si>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</si>
  <si>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</si>
  <si>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</si>
  <si>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</si>
  <si>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</si>
  <si>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</si>
  <si>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</si>
  <si>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</si>
  <si>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</si>
  <si>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</si>
  <si>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</si>
  <si>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</si>
  <si>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</si>
  <si>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</si>
  <si>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</si>
  <si>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</si>
  <si>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</si>
  <si>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</si>
  <si>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</si>
  <si>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</si>
  <si>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</si>
  <si>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</si>
  <si>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</si>
  <si>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</si>
  <si>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</si>
  <si>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</si>
  <si>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</si>
  <si>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</si>
  <si>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</si>
  <si>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</si>
  <si>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</si>
  <si>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</si>
  <si>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</si>
  <si>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</si>
  <si>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</si>
  <si>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</si>
  <si>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</si>
  <si>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</si>
  <si>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</si>
  <si>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</si>
  <si>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</si>
  <si>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</si>
  <si>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</si>
  <si>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</si>
  <si>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</si>
  <si>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</si>
  <si>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</si>
  <si>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</si>
  <si>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</si>
  <si>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</si>
  <si>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</si>
  <si>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</si>
  <si>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</si>
  <si>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</si>
  <si>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</si>
  <si>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</si>
  <si>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</si>
  <si>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</si>
  <si>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</si>
  <si>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</si>
  <si>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</si>
  <si>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</si>
  <si>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</si>
  <si>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</si>
  <si>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</si>
  <si>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</si>
  <si>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</si>
  <si>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</si>
  <si>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</si>
  <si>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</si>
  <si>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</si>
  <si>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</si>
  <si>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</si>
  <si>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</si>
  <si>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</si>
  <si>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</si>
  <si>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</si>
  <si>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</si>
  <si>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</si>
  <si>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</si>
  <si>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</si>
  <si>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</si>
  <si>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</si>
  <si>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</si>
  <si>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</si>
  <si>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</si>
  <si>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</si>
  <si>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</si>
  <si>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</si>
  <si>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</si>
  <si>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</si>
  <si>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</si>
  <si>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</si>
  <si>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</si>
  <si>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</si>
  <si>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</si>
  <si>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</si>
  <si>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</si>
  <si>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</si>
  <si>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</si>
  <si>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</si>
  <si>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</si>
  <si>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</si>
  <si>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</si>
  <si>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</si>
  <si>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</si>
  <si>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</si>
  <si>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</si>
  <si>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</si>
  <si>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</si>
  <si>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</si>
  <si>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</si>
  <si>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</si>
  <si>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</si>
  <si>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</si>
  <si>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</si>
  <si>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</si>
  <si>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</si>
  <si>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</si>
  <si>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</si>
  <si>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</si>
  <si>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</si>
  <si>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</si>
  <si>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</si>
  <si>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</si>
  <si>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</si>
  <si>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</si>
  <si>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</si>
  <si>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</si>
  <si>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</si>
  <si>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</si>
  <si>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</si>
  <si>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</si>
  <si>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</si>
  <si>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</si>
  <si>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</si>
  <si>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</si>
  <si>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</si>
  <si>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</si>
  <si>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</si>
  <si>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</si>
  <si>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</si>
  <si>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</si>
  <si>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</si>
  <si>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</si>
  <si>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</si>
  <si>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</si>
  <si>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</si>
  <si>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</si>
  <si>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</si>
  <si>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</si>
  <si>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</si>
  <si>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</si>
  <si>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</si>
  <si>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</si>
  <si>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</si>
  <si>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</si>
  <si>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</si>
  <si>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</si>
  <si>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</si>
  <si>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</si>
  <si>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</si>
  <si>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</si>
  <si>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</si>
  <si>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</si>
  <si>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</si>
  <si>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</si>
  <si>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</si>
  <si>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</si>
  <si>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</si>
  <si>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</si>
  <si>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</si>
  <si>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</si>
  <si>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</si>
  <si>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</si>
  <si>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</si>
  <si>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</si>
  <si>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</si>
  <si>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</si>
  <si>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</si>
  <si>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</si>
  <si>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</si>
  <si>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</si>
  <si>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</si>
  <si>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</si>
  <si>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</si>
  <si>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</si>
  <si>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</si>
  <si>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</si>
  <si>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</si>
  <si>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</si>
  <si>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</si>
  <si>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</si>
  <si>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</si>
  <si>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</si>
  <si>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</si>
  <si>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</si>
  <si>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</si>
  <si>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</si>
  <si>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</si>
  <si>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</si>
  <si>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</si>
  <si>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</si>
  <si>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</si>
  <si>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</si>
  <si>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</si>
  <si>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</si>
  <si>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</si>
  <si>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</si>
  <si>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</si>
  <si>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</si>
  <si>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</si>
  <si>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</si>
  <si>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</si>
  <si>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</si>
  <si>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</si>
  <si>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</si>
  <si>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</si>
  <si>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</si>
  <si>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</si>
  <si>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</si>
  <si>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</si>
  <si>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</si>
  <si>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</si>
  <si>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</si>
  <si>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</si>
  <si>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</si>
  <si>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</si>
  <si>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</si>
  <si>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</si>
  <si>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</si>
  <si>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</si>
  <si>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</si>
  <si>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</si>
  <si>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</si>
  <si>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</si>
  <si>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</si>
  <si>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</si>
  <si>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</si>
  <si>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</si>
  <si>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</si>
  <si>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</si>
  <si>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</si>
  <si>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</si>
  <si>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</si>
  <si>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</si>
  <si>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</si>
  <si>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</si>
  <si>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</si>
  <si>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</si>
  <si>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</si>
  <si>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</si>
  <si>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</si>
  <si>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</si>
  <si>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</si>
  <si>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</si>
  <si>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</si>
  <si>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</si>
  <si>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</si>
  <si>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</si>
  <si>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</si>
  <si>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</si>
  <si>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</si>
  <si>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</si>
  <si>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</si>
  <si>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</si>
  <si>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</si>
  <si>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</si>
  <si>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</si>
  <si>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</si>
  <si>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</si>
  <si>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</si>
  <si>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</si>
  <si>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</si>
  <si>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</si>
  <si>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</si>
  <si>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</si>
  <si>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</si>
  <si>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</si>
  <si>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</si>
  <si>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</si>
  <si>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</si>
  <si>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</si>
  <si>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</si>
  <si>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</si>
  <si>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</si>
  <si>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</si>
  <si>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</si>
  <si>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</si>
  <si>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</si>
  <si>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</si>
  <si>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</si>
  <si>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</si>
  <si>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</si>
  <si>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</si>
  <si>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</si>
  <si>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</si>
  <si>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</si>
  <si>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</si>
  <si>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</si>
  <si>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</si>
  <si>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</si>
  <si>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</si>
  <si>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</si>
  <si>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</si>
  <si>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</si>
  <si>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</si>
  <si>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</si>
  <si>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</si>
  <si>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</si>
  <si>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</si>
  <si>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</si>
  <si>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</si>
  <si>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</si>
  <si>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</si>
  <si>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</si>
  <si>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</si>
  <si>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</si>
  <si>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</si>
  <si>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</si>
  <si>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</si>
  <si>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</si>
  <si>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</si>
  <si>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</si>
  <si>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</si>
  <si>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</si>
  <si>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</si>
  <si>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</si>
  <si>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</si>
  <si>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</si>
  <si>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</si>
  <si>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</si>
  <si>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</si>
  <si>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</si>
  <si>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</si>
  <si>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</si>
  <si>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</si>
  <si>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</si>
  <si>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</si>
  <si>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</si>
  <si>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</si>
  <si>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</si>
  <si>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</si>
  <si>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</si>
  <si>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</si>
  <si>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</si>
  <si>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</si>
  <si>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</si>
  <si>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</si>
  <si>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</si>
  <si>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</si>
  <si>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</si>
  <si>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</si>
  <si>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</si>
  <si>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</si>
  <si>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</si>
  <si>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</si>
  <si>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</si>
  <si>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</si>
  <si>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</si>
  <si>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</si>
  <si>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</si>
  <si>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</si>
  <si>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</si>
  <si>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</si>
  <si>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</si>
  <si>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</si>
  <si>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</si>
  <si>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</si>
  <si>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</si>
  <si>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</si>
  <si>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</si>
  <si>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</si>
  <si>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</si>
  <si>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</si>
  <si>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</si>
  <si>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</si>
  <si>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</si>
  <si>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</si>
  <si>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</si>
  <si>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</si>
  <si>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</si>
  <si>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</si>
  <si>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</si>
  <si>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</si>
  <si>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</si>
  <si>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</si>
  <si>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</si>
  <si>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</si>
  <si>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</si>
  <si>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</si>
  <si>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</si>
  <si>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</si>
  <si>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</si>
  <si>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</si>
  <si>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</si>
  <si>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</si>
  <si>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</si>
  <si>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</si>
  <si>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</si>
  <si>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</si>
  <si>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</si>
  <si>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</si>
  <si>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</si>
  <si>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</si>
  <si>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</si>
  <si>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</si>
  <si>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</si>
  <si>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</si>
  <si>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</si>
  <si>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</si>
  <si>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</si>
  <si>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</si>
  <si>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</si>
  <si>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</si>
  <si>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</si>
  <si>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</si>
  <si>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</si>
  <si>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</si>
  <si>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</si>
  <si>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</si>
  <si>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</si>
  <si>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</si>
  <si>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</si>
  <si>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</si>
  <si>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</si>
  <si>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</si>
  <si>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</si>
  <si>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</si>
  <si>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</si>
  <si>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</si>
  <si>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</si>
  <si>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</si>
  <si>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</si>
  <si>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</si>
  <si>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</si>
  <si>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</si>
  <si>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</si>
  <si>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</si>
  <si>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</si>
  <si>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</si>
  <si>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</si>
  <si>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</si>
  <si>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</si>
  <si>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</si>
  <si>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</si>
  <si>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</si>
  <si>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</si>
  <si>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</si>
  <si>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</si>
  <si>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</si>
  <si>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</si>
  <si>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</si>
  <si>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</si>
  <si>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</si>
  <si>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</si>
  <si>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</si>
  <si>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</si>
  <si>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</si>
  <si>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</si>
  <si>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</si>
  <si>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</si>
  <si>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</si>
  <si>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</si>
  <si>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</si>
  <si>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</si>
  <si>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</si>
  <si>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</si>
  <si>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</si>
  <si>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</si>
  <si>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</si>
  <si>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</si>
  <si>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</si>
  <si>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</si>
  <si>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</si>
  <si>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</si>
  <si>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</si>
  <si>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</si>
  <si>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</si>
  <si>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</si>
  <si>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</si>
  <si>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</si>
  <si>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</si>
  <si>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</si>
  <si>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</si>
  <si>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</si>
  <si>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</si>
  <si>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</si>
  <si>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</si>
  <si>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</si>
  <si>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</si>
  <si>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</si>
  <si>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</si>
  <si>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</si>
  <si>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</si>
  <si>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</si>
  <si>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</si>
  <si>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</si>
  <si>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</si>
  <si>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</si>
  <si>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</si>
  <si>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</si>
  <si>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</si>
  <si>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</si>
  <si>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</si>
  <si>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</si>
  <si>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</si>
  <si>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</si>
  <si>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</si>
  <si>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</si>
  <si>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</si>
  <si>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</si>
  <si>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</si>
  <si>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</si>
  <si>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</si>
  <si>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</si>
  <si>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</si>
  <si>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</si>
  <si>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</si>
  <si>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</si>
  <si>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</si>
  <si>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</si>
  <si>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</si>
  <si>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</si>
  <si>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</si>
  <si>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</si>
  <si>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</si>
  <si>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</si>
  <si>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</si>
  <si>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</si>
  <si>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</si>
  <si>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</si>
  <si>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</si>
  <si>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</si>
  <si>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</si>
  <si>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</si>
  <si>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</si>
  <si>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</si>
  <si>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</si>
  <si>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</si>
  <si>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</si>
  <si>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</si>
  <si>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</si>
  <si>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</si>
  <si>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</si>
  <si>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</si>
  <si>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</si>
  <si>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</si>
  <si>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</si>
  <si>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</si>
  <si>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</si>
  <si>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</si>
  <si>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</si>
  <si>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</si>
  <si>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</si>
  <si>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</si>
  <si>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</si>
  <si>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</si>
  <si>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</si>
  <si>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</si>
  <si>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</si>
  <si>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</si>
  <si>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</si>
  <si>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</si>
  <si>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</si>
  <si>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</si>
  <si>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</si>
  <si>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</si>
  <si>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</si>
  <si>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</si>
  <si>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</si>
  <si>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</si>
  <si>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</si>
  <si>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</si>
  <si>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</si>
  <si>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</si>
  <si>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</si>
  <si>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</si>
  <si>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</si>
  <si>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</si>
  <si>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</si>
  <si>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</si>
  <si>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</si>
  <si>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</si>
  <si>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</si>
  <si>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</si>
  <si>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</si>
  <si>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</si>
  <si>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</si>
  <si>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</si>
  <si>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</si>
  <si>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</si>
  <si>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</si>
  <si>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</si>
  <si>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</si>
  <si>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</si>
  <si>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</si>
  <si>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</si>
  <si>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</si>
  <si>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</si>
  <si>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</si>
  <si>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</si>
  <si>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</si>
  <si>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</si>
  <si>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</si>
  <si>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</si>
  <si>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</si>
  <si>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</si>
  <si>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</si>
  <si>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</si>
  <si>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</si>
  <si>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</si>
  <si>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</si>
  <si>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</si>
  <si>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</si>
  <si>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</si>
  <si>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</si>
  <si>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</si>
  <si>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</si>
  <si>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</si>
  <si>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</si>
  <si>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</si>
  <si>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</si>
  <si>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</si>
  <si>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</si>
  <si>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</si>
  <si>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</si>
  <si>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</si>
  <si>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</si>
  <si>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</si>
  <si>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</si>
  <si>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</si>
  <si>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</si>
  <si>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</si>
  <si>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</si>
  <si>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</si>
  <si>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</si>
  <si>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</si>
  <si>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</si>
  <si>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</si>
  <si>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</si>
  <si>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</si>
  <si>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</si>
  <si>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</si>
  <si>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</si>
  <si>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</si>
  <si>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</si>
  <si>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</si>
  <si>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</si>
  <si>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</si>
  <si>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</si>
  <si>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</si>
  <si>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</si>
  <si>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</si>
  <si>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</si>
  <si>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</si>
  <si>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</si>
  <si>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</si>
  <si>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</si>
  <si>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</si>
  <si>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</si>
  <si>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</si>
  <si>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</si>
  <si>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</si>
  <si>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</si>
  <si>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</si>
  <si>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</si>
  <si>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</si>
  <si>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</si>
  <si>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</si>
  <si>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</si>
  <si>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</si>
  <si>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</si>
  <si>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</si>
  <si>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</si>
  <si>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</si>
  <si>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</si>
  <si>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</si>
  <si>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</si>
  <si>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</si>
  <si>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</si>
  <si>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</si>
  <si>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</si>
  <si>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</si>
  <si>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</si>
  <si>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</si>
  <si>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</si>
  <si>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</si>
  <si>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</si>
  <si>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</si>
  <si>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</si>
  <si>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</si>
  <si>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</si>
  <si>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</si>
  <si>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</si>
  <si>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</si>
  <si>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</si>
  <si>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</si>
  <si>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</si>
  <si>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</si>
  <si>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</si>
  <si>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</si>
  <si>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</si>
  <si>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</si>
  <si>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</si>
  <si>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</si>
  <si>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</si>
  <si>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</si>
  <si>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</si>
  <si>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</si>
  <si>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</si>
  <si>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</si>
  <si>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</si>
  <si>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</si>
  <si>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</si>
  <si>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</si>
  <si>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</si>
  <si>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</si>
  <si>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</si>
  <si>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</si>
  <si>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</si>
  <si>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</si>
  <si>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</si>
  <si>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</si>
  <si>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</si>
  <si>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</si>
  <si>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</si>
  <si>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</si>
  <si>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</si>
  <si>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</si>
  <si>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</si>
  <si>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</si>
  <si>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</si>
  <si>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</si>
  <si>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</si>
  <si>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</si>
  <si>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</si>
  <si>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</si>
  <si>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</si>
  <si>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</si>
  <si>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</si>
  <si>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</si>
  <si>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</si>
  <si>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</si>
  <si>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</si>
  <si>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</si>
  <si>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</si>
  <si>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</si>
  <si>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</si>
  <si>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</si>
  <si>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</si>
  <si>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</si>
  <si>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</si>
  <si>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</si>
  <si>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</si>
  <si>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</si>
  <si>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</si>
  <si>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</si>
  <si>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</si>
  <si>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</si>
  <si>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</si>
  <si>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</si>
  <si>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</si>
  <si>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</si>
  <si>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</si>
  <si>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</si>
  <si>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</si>
  <si>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</si>
  <si>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</si>
  <si>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</si>
  <si>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</si>
  <si>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</si>
  <si>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</si>
  <si>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</si>
  <si>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</si>
  <si>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</si>
  <si>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</si>
  <si>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</si>
  <si>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</si>
  <si>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</si>
  <si>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</si>
  <si>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</si>
  <si>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</si>
  <si>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</si>
  <si>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</si>
  <si>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</si>
  <si>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</si>
  <si>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</si>
  <si>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</si>
  <si>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</si>
  <si>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</si>
  <si>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</si>
  <si>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</si>
  <si>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</si>
  <si>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</si>
  <si>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</si>
  <si>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</si>
  <si>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</si>
  <si>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</si>
  <si>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</si>
  <si>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</si>
  <si>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</si>
  <si>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</si>
  <si>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</si>
  <si>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</si>
  <si>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</si>
  <si>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</si>
  <si>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</si>
  <si>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</si>
  <si>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</si>
  <si>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</si>
  <si>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</si>
  <si>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</si>
  <si>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</si>
  <si>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</si>
  <si>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</si>
  <si>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</si>
  <si>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</si>
  <si>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</si>
  <si>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</si>
  <si>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</si>
  <si>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</si>
  <si>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</si>
  <si>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</si>
  <si>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</si>
  <si>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</si>
  <si>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</si>
  <si>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</si>
  <si>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</si>
  <si>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</si>
  <si>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</si>
  <si>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</si>
  <si>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</si>
  <si>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</si>
  <si>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</si>
  <si>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</si>
  <si>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</si>
  <si>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</si>
  <si>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</si>
  <si>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</si>
  <si>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</si>
  <si>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</si>
  <si>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</si>
  <si>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</si>
  <si>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</si>
  <si>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</si>
  <si>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</si>
  <si>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</si>
  <si>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</si>
  <si>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</si>
  <si>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</si>
  <si>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</si>
  <si>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</si>
  <si>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</si>
  <si>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</si>
  <si>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</si>
  <si>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</si>
  <si>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</si>
  <si>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</si>
  <si>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</si>
  <si>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</si>
  <si>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</si>
  <si>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</si>
  <si>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</si>
  <si>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</si>
  <si>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</si>
  <si>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</si>
  <si>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</si>
  <si>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</si>
  <si>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</si>
  <si>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</si>
  <si>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</si>
  <si>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</si>
  <si>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</si>
  <si>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</si>
  <si>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</si>
  <si>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</si>
  <si>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</si>
  <si>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</si>
  <si>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</si>
  <si>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</si>
  <si>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</si>
  <si>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</si>
  <si>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</si>
  <si>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</si>
  <si>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</si>
  <si>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</si>
  <si>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</si>
  <si>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</si>
  <si>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</si>
  <si>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</si>
  <si>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</si>
  <si>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</si>
  <si>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</si>
  <si>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</si>
  <si>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</si>
  <si>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</si>
  <si>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</si>
  <si>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</si>
  <si>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</si>
  <si>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</si>
  <si>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</si>
  <si>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</si>
  <si>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</si>
  <si>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</si>
  <si>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</si>
  <si>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</si>
  <si>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</si>
  <si>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</si>
  <si>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</si>
  <si>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</si>
  <si>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</si>
  <si>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</si>
  <si>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</si>
  <si>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</si>
  <si>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</si>
  <si>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</si>
  <si>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</si>
  <si>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</si>
  <si>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</si>
  <si>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</si>
  <si>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</si>
  <si>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</si>
  <si>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</si>
  <si>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</si>
  <si>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</si>
  <si>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</si>
  <si>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</si>
  <si>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</si>
  <si>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</si>
  <si>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</si>
  <si>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</si>
  <si>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</si>
  <si>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</si>
  <si>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</si>
  <si>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</si>
  <si>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</si>
  <si>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</si>
  <si>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</si>
  <si>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</si>
  <si>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</si>
  <si>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</si>
  <si>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</si>
  <si>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</si>
  <si>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</si>
  <si>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</si>
  <si>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</si>
  <si>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</si>
  <si>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</si>
  <si>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</si>
  <si>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</si>
  <si>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</si>
  <si>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</si>
  <si>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</si>
  <si>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</si>
  <si>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</si>
  <si>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</si>
  <si>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</si>
  <si>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</si>
  <si>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</si>
  <si>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</si>
  <si>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</si>
  <si>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</si>
  <si>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</si>
  <si>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</si>
  <si>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</si>
  <si>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</si>
  <si>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</si>
  <si>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</si>
  <si>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</si>
  <si>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</si>
  <si>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</si>
  <si>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</si>
  <si>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</si>
  <si>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</si>
  <si>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</si>
  <si>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</si>
  <si>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</si>
  <si>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</si>
  <si>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</si>
  <si>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</si>
  <si>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</si>
  <si>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</si>
  <si>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</si>
  <si>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</si>
  <si>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</si>
  <si>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</si>
  <si>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</si>
  <si>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</si>
  <si>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</si>
  <si>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</si>
  <si>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</si>
  <si>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</si>
  <si>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</si>
  <si>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</si>
  <si>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</si>
  <si>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</si>
  <si>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</si>
  <si>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</si>
  <si>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</si>
  <si>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</si>
  <si>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</si>
  <si>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</si>
  <si>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</si>
  <si>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</si>
  <si>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</si>
  <si>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</si>
  <si>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</si>
  <si>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</si>
  <si>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</si>
  <si>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</si>
  <si>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</si>
  <si>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</si>
  <si>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</si>
  <si>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</si>
  <si>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</si>
  <si>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</si>
  <si>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</si>
  <si>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</si>
  <si>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</si>
  <si>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</si>
  <si>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</si>
  <si>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</si>
  <si>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</si>
  <si>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</si>
  <si>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</si>
  <si>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</si>
  <si>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</si>
  <si>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</si>
  <si>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</si>
  <si>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</si>
  <si>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</si>
  <si>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</si>
  <si>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</si>
  <si>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</si>
  <si>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</si>
  <si>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</si>
  <si>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</si>
  <si>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</si>
  <si>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</si>
  <si>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</si>
  <si>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</si>
  <si>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</si>
  <si>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</si>
  <si>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</si>
  <si>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</si>
  <si>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</si>
  <si>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</si>
  <si>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</si>
  <si>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</si>
  <si>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</si>
  <si>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</si>
  <si>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</si>
  <si>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</si>
  <si>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</si>
  <si>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</si>
  <si>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</si>
  <si>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</si>
  <si>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</si>
  <si>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</si>
  <si>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</si>
  <si>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</si>
  <si>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</si>
  <si>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</si>
  <si>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</si>
  <si>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</si>
  <si>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</si>
  <si>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</si>
  <si>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</si>
  <si>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</si>
  <si>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</si>
  <si>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</si>
  <si>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</si>
  <si>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</si>
  <si>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</si>
  <si>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</si>
  <si>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</si>
  <si>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</si>
  <si>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</si>
  <si>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</si>
  <si>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</si>
  <si>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</si>
  <si>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</si>
  <si>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</si>
  <si>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</si>
  <si>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</si>
  <si>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</si>
  <si>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</si>
  <si>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</si>
  <si>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</si>
  <si>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</si>
  <si>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</si>
  <si>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</si>
  <si>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</si>
  <si>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</si>
  <si>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</si>
  <si>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</si>
  <si>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</si>
  <si>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</si>
  <si>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</si>
  <si>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</si>
  <si>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</si>
  <si>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</si>
  <si>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</si>
  <si>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</si>
  <si>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</si>
  <si>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</si>
  <si>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</si>
  <si>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</si>
  <si>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</si>
  <si>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</si>
  <si>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</si>
  <si>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</si>
  <si>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</si>
  <si>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</si>
  <si>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</si>
  <si>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</si>
  <si>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</si>
  <si>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</si>
  <si>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</si>
  <si>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</si>
  <si>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</si>
  <si>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</si>
  <si>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</si>
  <si>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</si>
  <si>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</si>
  <si>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</si>
  <si>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</si>
  <si>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</si>
  <si>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</si>
  <si>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</si>
  <si>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</si>
  <si>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</si>
  <si>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</si>
  <si>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</si>
  <si>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</si>
  <si>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</si>
  <si>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</si>
  <si>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</si>
  <si>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</si>
  <si>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</si>
  <si>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</si>
  <si>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</si>
  <si>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</si>
  <si>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</si>
  <si>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</si>
  <si>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</si>
  <si>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</si>
  <si>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</si>
  <si>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</si>
  <si>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</si>
  <si>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</si>
  <si>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</si>
  <si>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</si>
  <si>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</si>
  <si>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</si>
  <si>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</si>
  <si>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</si>
  <si>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</si>
  <si>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</si>
  <si>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</si>
  <si>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</si>
  <si>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</si>
  <si>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</si>
  <si>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</si>
  <si>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</si>
  <si>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</si>
  <si>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</si>
  <si>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</si>
  <si>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</si>
  <si>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</si>
  <si>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</si>
  <si>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</si>
  <si>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</si>
  <si>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</si>
  <si>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</si>
  <si>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</si>
  <si>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</si>
  <si>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</si>
  <si>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</si>
  <si>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</si>
  <si>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</si>
  <si>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</si>
  <si>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</si>
  <si>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</si>
  <si>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</si>
  <si>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</si>
  <si>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</si>
  <si>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</si>
  <si>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</si>
  <si>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</si>
  <si>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</si>
  <si>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</si>
  <si>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</si>
  <si>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</si>
  <si>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</si>
  <si>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</si>
  <si>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</si>
  <si>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</si>
  <si>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</si>
  <si>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</si>
  <si>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</si>
  <si>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</si>
  <si>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</si>
  <si>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</si>
  <si>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</si>
  <si>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</si>
  <si>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</si>
  <si>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</si>
  <si>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</si>
  <si>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</si>
  <si>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</si>
  <si>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</si>
  <si>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</si>
  <si>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</si>
  <si>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</si>
  <si>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</si>
  <si>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</si>
  <si>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</si>
  <si>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</si>
  <si>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</si>
  <si>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</si>
  <si>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</si>
  <si>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</si>
  <si>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</si>
  <si>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</si>
  <si>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</si>
  <si>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</si>
  <si>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</si>
  <si>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</si>
  <si>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</si>
  <si>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</si>
  <si>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</si>
  <si>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</si>
  <si>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</si>
  <si>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</si>
  <si>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</si>
  <si>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</si>
  <si>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</si>
  <si>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</si>
  <si>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</si>
  <si>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</si>
  <si>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</si>
  <si>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</si>
  <si>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</si>
  <si>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</si>
  <si>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</si>
  <si>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</si>
  <si>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</si>
  <si>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</si>
  <si>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</si>
  <si>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</si>
  <si>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</si>
  <si>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</si>
  <si>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</si>
  <si>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</si>
  <si>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</si>
  <si>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</si>
  <si>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</si>
  <si>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</si>
  <si>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</si>
  <si>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</si>
  <si>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</si>
  <si>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</si>
  <si>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</si>
  <si>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</si>
  <si>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</si>
  <si>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</si>
  <si>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</si>
  <si>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</si>
  <si>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</si>
  <si>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</si>
  <si>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</si>
  <si>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</si>
  <si>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</si>
  <si>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</si>
  <si>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</si>
  <si>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</si>
  <si>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</si>
  <si>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</si>
  <si>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</si>
  <si>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</si>
  <si>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</si>
  <si>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</si>
  <si>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</si>
  <si>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</si>
  <si>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</si>
  <si>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</si>
  <si>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</si>
  <si>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</si>
  <si>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</si>
  <si>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</si>
  <si>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</si>
  <si>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</si>
  <si>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</si>
  <si>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</si>
  <si>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</si>
  <si>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</si>
  <si>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</si>
  <si>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</si>
  <si>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</si>
  <si>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</si>
  <si>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</si>
  <si>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</si>
  <si>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</si>
  <si>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</si>
  <si>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</si>
  <si>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</si>
  <si>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</si>
  <si>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</si>
  <si>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</si>
  <si>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</si>
  <si>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</si>
  <si>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</si>
  <si>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</si>
  <si>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</si>
  <si>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</si>
  <si>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</si>
  <si>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</si>
  <si>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</si>
  <si>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</si>
  <si>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</si>
  <si>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</si>
  <si>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</si>
  <si>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</si>
  <si>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</si>
  <si>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</si>
  <si>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</si>
  <si>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</si>
  <si>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</si>
  <si>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</si>
  <si>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</si>
  <si>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</si>
  <si>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</si>
  <si>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</si>
  <si>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</si>
  <si>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</si>
  <si>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</si>
  <si>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</si>
  <si>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</si>
  <si>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</si>
  <si>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</si>
  <si>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</si>
  <si>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</si>
  <si>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</si>
  <si>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</si>
  <si>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</si>
  <si>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</si>
  <si>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</si>
  <si>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</si>
  <si>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</si>
  <si>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</si>
  <si>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</si>
  <si>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</si>
  <si>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</si>
  <si>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</si>
  <si>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</si>
  <si>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</si>
  <si>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</si>
  <si>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</si>
  <si>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</si>
  <si>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</si>
  <si>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</si>
  <si>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</si>
  <si>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</si>
  <si>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</si>
  <si>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</si>
  <si>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</si>
  <si>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</si>
  <si>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</si>
  <si>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</si>
  <si>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</si>
  <si>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</si>
  <si>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</si>
  <si>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</si>
  <si>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</si>
  <si>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</si>
  <si>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</si>
  <si>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</si>
  <si>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</si>
  <si>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</si>
  <si>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</si>
  <si>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</si>
  <si>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</si>
  <si>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</si>
  <si>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</si>
  <si>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</si>
  <si>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</si>
  <si>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</si>
  <si>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</si>
  <si>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</si>
  <si>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</si>
  <si>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</si>
  <si>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</si>
  <si>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</si>
  <si>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</si>
  <si>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</si>
  <si>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</si>
  <si>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</si>
  <si>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</si>
  <si>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</si>
  <si>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</si>
  <si>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</si>
  <si>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</si>
  <si>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</si>
  <si>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</si>
  <si>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</si>
  <si>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</si>
  <si>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</si>
  <si>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</si>
  <si>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</si>
  <si>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</si>
  <si>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</si>
  <si>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</si>
  <si>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</si>
  <si>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</si>
  <si>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</si>
  <si>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</si>
  <si>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</si>
  <si>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</si>
  <si>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</si>
  <si>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</si>
  <si>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</si>
  <si>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</si>
  <si>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</si>
  <si>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</si>
  <si>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</si>
  <si>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</si>
  <si>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</si>
  <si>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</si>
  <si>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</si>
  <si>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</si>
  <si>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</si>
  <si>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</si>
  <si>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</si>
  <si>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</si>
  <si>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</si>
  <si>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</si>
  <si>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</si>
  <si>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</si>
  <si>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</si>
  <si>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</si>
  <si>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</si>
  <si>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</si>
  <si>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</si>
  <si>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</si>
  <si>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</si>
  <si>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</si>
  <si>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</si>
  <si>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</si>
  <si>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</si>
  <si>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</si>
  <si>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</si>
  <si>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</si>
  <si>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</si>
  <si>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</si>
  <si>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</si>
  <si>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</si>
  <si>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</si>
  <si>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</si>
  <si>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</si>
  <si>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</si>
  <si>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</si>
  <si>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</si>
  <si>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</si>
  <si>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</si>
  <si>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</si>
  <si>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</si>
  <si>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</si>
  <si>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</si>
  <si>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</si>
  <si>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</si>
  <si>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</si>
  <si>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</si>
  <si>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</si>
  <si>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</si>
  <si>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</si>
  <si>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</si>
  <si>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</si>
  <si>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</si>
  <si>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</si>
  <si>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</si>
  <si>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</si>
  <si>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</si>
  <si>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</si>
  <si>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</si>
  <si>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</si>
  <si>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</si>
  <si>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</si>
  <si>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</si>
  <si>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</si>
  <si>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</si>
  <si>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</si>
  <si>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</si>
  <si>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</si>
  <si>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</si>
  <si>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</si>
  <si>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</si>
  <si>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</si>
  <si>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</si>
  <si>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</si>
  <si>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</si>
  <si>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</si>
  <si>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</si>
  <si>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</si>
  <si>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</si>
  <si>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</si>
  <si>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</si>
  <si>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</si>
  <si>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</si>
  <si>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</si>
  <si>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</si>
  <si>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</si>
  <si>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</si>
  <si>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</si>
  <si>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</si>
  <si>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</si>
  <si>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</si>
  <si>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</si>
  <si>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</si>
  <si>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</si>
  <si>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</si>
  <si>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</si>
  <si>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</si>
  <si>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</si>
  <si>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</si>
  <si>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</si>
  <si>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</si>
  <si>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</si>
  <si>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</si>
  <si>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</si>
  <si>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</si>
  <si>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</si>
  <si>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</si>
  <si>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</si>
  <si>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</si>
  <si>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</si>
  <si>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</si>
  <si>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</si>
  <si>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</si>
  <si>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</si>
  <si>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</si>
  <si>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</si>
  <si>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</si>
  <si>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</si>
  <si>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</si>
  <si>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</si>
  <si>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</si>
  <si>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</si>
  <si>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</si>
  <si>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</si>
  <si>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</si>
  <si>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</si>
  <si>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</si>
  <si>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</si>
  <si>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</si>
  <si>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</si>
  <si>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</si>
  <si>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</si>
  <si>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</si>
  <si>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</si>
  <si>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</si>
  <si>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</si>
  <si>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</si>
  <si>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</si>
  <si>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</si>
  <si>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</si>
  <si>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</si>
  <si>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</si>
  <si>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</si>
  <si>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</si>
  <si>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</si>
  <si>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</si>
  <si>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</si>
  <si>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</si>
  <si>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</si>
  <si>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</si>
  <si>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</si>
  <si>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</si>
  <si>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</si>
  <si>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</si>
  <si>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</si>
  <si>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</si>
  <si>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</si>
  <si>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</si>
  <si>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</si>
  <si>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</si>
  <si>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</si>
  <si>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</si>
  <si>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</si>
  <si>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</si>
  <si>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</si>
  <si>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</si>
  <si>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</si>
  <si>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</si>
  <si>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</si>
  <si>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</si>
  <si>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</si>
  <si>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</si>
  <si>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</si>
  <si>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</si>
  <si>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</si>
  <si>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</si>
  <si>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</si>
  <si>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</si>
  <si>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</si>
  <si>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</si>
  <si>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</si>
  <si>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</si>
  <si>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</si>
  <si>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</si>
  <si>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</si>
  <si>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</si>
  <si>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</si>
  <si>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</si>
  <si>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</si>
  <si>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</si>
  <si>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</si>
  <si>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</si>
  <si>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</si>
  <si>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</si>
  <si>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</si>
  <si>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</si>
  <si>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</si>
  <si>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</si>
  <si>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</si>
  <si>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</si>
  <si>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</si>
  <si>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</si>
  <si>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</si>
  <si>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</si>
  <si>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</si>
  <si>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</si>
  <si>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</si>
  <si>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</si>
  <si>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</si>
  <si>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</si>
  <si>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</si>
  <si>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</si>
  <si>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</si>
  <si>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</si>
  <si>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</si>
  <si>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</si>
  <si>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</si>
  <si>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</si>
  <si>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</si>
  <si>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</si>
  <si>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</si>
  <si>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</si>
  <si>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</si>
  <si>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</si>
  <si>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</si>
  <si>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</si>
  <si>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</si>
  <si>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</si>
  <si>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</si>
  <si>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</si>
  <si>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</si>
  <si>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</si>
  <si>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</si>
  <si>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</si>
  <si>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</si>
  <si>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</si>
  <si>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</si>
  <si>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</si>
  <si>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</si>
  <si>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</si>
  <si>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</si>
  <si>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</si>
  <si>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</si>
  <si>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</si>
  <si>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</si>
  <si>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</si>
  <si>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</si>
  <si>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</si>
  <si>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</si>
  <si>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</si>
  <si>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</si>
  <si>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</si>
  <si>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</si>
  <si>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</si>
  <si>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</si>
  <si>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</si>
  <si>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</si>
  <si>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</si>
  <si>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</si>
  <si>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</si>
  <si>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</si>
  <si>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</si>
  <si>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</si>
  <si>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</si>
  <si>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</si>
  <si>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</si>
  <si>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</si>
  <si>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</si>
  <si>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</si>
  <si>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</si>
  <si>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</si>
  <si>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</si>
  <si>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</si>
  <si>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</si>
  <si>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</si>
  <si>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</si>
  <si>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</si>
  <si>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</si>
  <si>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</si>
  <si>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</si>
  <si>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</si>
  <si>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</si>
  <si>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</si>
  <si>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</si>
  <si>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</si>
  <si>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</si>
  <si>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</si>
  <si>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</si>
  <si>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</si>
  <si>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</si>
  <si>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</si>
  <si>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</si>
  <si>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</si>
  <si>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</si>
  <si>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</si>
  <si>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</si>
  <si>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</si>
  <si>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</si>
  <si>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</si>
  <si>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</si>
  <si>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</si>
  <si>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</si>
  <si>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</si>
  <si>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</si>
  <si>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</si>
  <si>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</si>
  <si>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</si>
  <si>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</si>
  <si>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</si>
  <si>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</si>
  <si>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</si>
  <si>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</si>
  <si>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</si>
  <si>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</si>
  <si>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</si>
  <si>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</si>
  <si>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</si>
  <si>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</si>
  <si>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</si>
  <si>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</si>
  <si>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</si>
  <si>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</si>
  <si>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</si>
  <si>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</si>
  <si>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</si>
  <si>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</si>
  <si>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</si>
  <si>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</si>
  <si>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</si>
  <si>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</si>
  <si>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</si>
  <si>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</si>
  <si>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</si>
  <si>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</si>
  <si>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</si>
  <si>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</si>
  <si>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</si>
  <si>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</si>
  <si>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</si>
  <si>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</si>
  <si>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</si>
  <si>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</si>
  <si>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</si>
  <si>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</si>
  <si>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</si>
  <si>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</si>
  <si>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</si>
  <si>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</si>
  <si>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</si>
  <si>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</si>
  <si>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</si>
  <si>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</si>
  <si>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</si>
  <si>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</si>
  <si>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</si>
  <si>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</si>
  <si>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</si>
  <si>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</si>
  <si>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</si>
  <si>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</si>
  <si>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</si>
  <si>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</si>
  <si>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</si>
  <si>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</si>
  <si>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</si>
  <si>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</si>
  <si>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</si>
  <si>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</si>
  <si>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</si>
  <si>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</si>
  <si>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</si>
  <si>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</si>
  <si>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</si>
  <si>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</si>
  <si>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</si>
  <si>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</si>
  <si>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</si>
  <si>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</si>
  <si>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</si>
  <si>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</si>
  <si>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</si>
  <si>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</si>
  <si>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</si>
  <si>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</si>
  <si>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</si>
  <si>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</si>
  <si>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</si>
  <si>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</si>
  <si>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</si>
  <si>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</si>
  <si>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</si>
  <si>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</si>
  <si>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</si>
  <si>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</si>
  <si>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</si>
  <si>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</si>
  <si>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</si>
  <si>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</si>
  <si>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</si>
  <si>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</si>
  <si>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</si>
  <si>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</si>
  <si>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</si>
  <si>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</si>
  <si>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</si>
  <si>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</si>
  <si>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</si>
  <si>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</si>
  <si>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</si>
  <si>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</si>
  <si>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</si>
  <si>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</si>
  <si>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</si>
  <si>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</si>
  <si>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</si>
  <si>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</si>
  <si>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</si>
  <si>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</si>
  <si>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</si>
  <si>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</si>
  <si>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</si>
  <si>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</si>
  <si>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</si>
  <si>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</si>
  <si>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</si>
  <si>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</si>
  <si>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</si>
  <si>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</si>
  <si>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</si>
  <si>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</si>
  <si>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</si>
  <si>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</si>
  <si>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</si>
  <si>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</si>
  <si>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</si>
  <si>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</si>
  <si>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</si>
  <si>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</si>
  <si>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</si>
  <si>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</si>
  <si>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</si>
  <si>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</si>
  <si>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</si>
  <si>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</si>
  <si>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</si>
  <si>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</si>
  <si>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</si>
  <si>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</si>
  <si>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</si>
  <si>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</si>
  <si>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</si>
  <si>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</si>
  <si>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</si>
  <si>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</si>
  <si>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</si>
  <si>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</si>
  <si>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</si>
  <si>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</si>
  <si>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</si>
  <si>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</si>
  <si>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</si>
  <si>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</si>
  <si>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</si>
  <si>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</si>
  <si>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</si>
  <si>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</si>
  <si>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</si>
  <si>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</si>
  <si>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</si>
  <si>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</si>
  <si>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</si>
  <si>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</si>
  <si>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</si>
  <si>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</si>
  <si>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</si>
  <si>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</si>
  <si>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</si>
  <si>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</si>
  <si>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</si>
  <si>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</si>
  <si>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</si>
  <si>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</si>
  <si>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</si>
  <si>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</si>
  <si>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</si>
  <si>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</si>
  <si>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</si>
  <si>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</si>
  <si>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</si>
  <si>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</si>
  <si>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</si>
  <si>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</si>
  <si>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</si>
  <si>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</si>
  <si>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</si>
  <si>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</si>
  <si>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</si>
  <si>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</si>
  <si>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</si>
  <si>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</si>
  <si>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</si>
  <si>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</si>
  <si>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</si>
  <si>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</si>
  <si>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</si>
  <si>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</si>
  <si>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</si>
  <si>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</si>
  <si>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</si>
  <si>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</si>
  <si>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</si>
  <si>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</si>
  <si>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</si>
  <si>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</si>
  <si>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</si>
  <si>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</si>
  <si>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</si>
  <si>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</si>
  <si>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</si>
  <si>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</si>
  <si>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</si>
  <si>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</si>
  <si>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</si>
  <si>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</si>
  <si>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</si>
  <si>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</si>
  <si>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</si>
  <si>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</si>
  <si>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</si>
  <si>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</si>
  <si>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</si>
  <si>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</si>
  <si>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</si>
  <si>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</si>
  <si>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</si>
  <si>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</si>
  <si>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</si>
  <si>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</si>
  <si>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</si>
  <si>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</si>
  <si>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</si>
  <si>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</si>
  <si>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</si>
  <si>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</si>
  <si>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</si>
  <si>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</si>
  <si>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</si>
  <si>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</si>
  <si>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</si>
  <si>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</si>
  <si>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</si>
  <si>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</si>
  <si>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</si>
  <si>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</si>
  <si>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</si>
  <si>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</si>
  <si>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</si>
  <si>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</si>
  <si>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</si>
  <si>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</si>
  <si>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</si>
  <si>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</si>
  <si>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</si>
  <si>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</si>
  <si>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</si>
  <si>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</si>
  <si>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</si>
  <si>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</si>
  <si>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</si>
  <si>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</si>
  <si>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</si>
  <si>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</si>
  <si>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</si>
  <si>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</si>
  <si>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</si>
  <si>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</si>
  <si>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</si>
  <si>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</si>
  <si>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</si>
  <si>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</si>
  <si>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</si>
  <si>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</si>
  <si>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</si>
  <si>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</si>
  <si>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</si>
  <si>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</si>
  <si>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</si>
  <si>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</si>
  <si>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</si>
  <si>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</si>
  <si>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</si>
  <si>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</si>
  <si>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</si>
  <si>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</si>
  <si>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</si>
  <si>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</si>
  <si>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</si>
  <si>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</si>
  <si>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</si>
  <si>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</si>
  <si>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</si>
  <si>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</si>
  <si>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</si>
  <si>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</si>
  <si>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</si>
  <si>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</si>
  <si>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</si>
  <si>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</si>
  <si>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</si>
  <si>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</si>
  <si>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</si>
  <si>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</si>
  <si>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</si>
  <si>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</si>
  <si>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</si>
  <si>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</si>
  <si>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</si>
  <si>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</si>
  <si>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</si>
  <si>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</si>
  <si>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</si>
  <si>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</si>
  <si>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</si>
  <si>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</si>
  <si>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</si>
  <si>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</si>
  <si>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</si>
  <si>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</si>
  <si>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</si>
  <si>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</si>
  <si>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</si>
  <si>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</si>
  <si>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</si>
  <si>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</si>
  <si>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</si>
  <si>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</si>
  <si>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</si>
  <si>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</si>
  <si>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</si>
  <si>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</si>
  <si>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</si>
  <si>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</si>
  <si>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</si>
  <si>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</si>
  <si>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</si>
  <si>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</si>
  <si>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</si>
  <si>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</si>
  <si>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</si>
  <si>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</si>
  <si>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</si>
  <si>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</si>
  <si>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</si>
  <si>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</si>
  <si>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</si>
  <si>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</si>
  <si>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</si>
  <si>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</si>
  <si>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</si>
  <si>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</si>
  <si>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</si>
  <si>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</si>
  <si>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</si>
  <si>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</si>
  <si>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</si>
  <si>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</si>
  <si>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</si>
  <si>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</si>
  <si>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</si>
  <si>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</si>
  <si>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</si>
  <si>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</si>
  <si>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</si>
  <si>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</si>
  <si>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</si>
  <si>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</si>
  <si>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</si>
  <si>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</si>
  <si>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</si>
  <si>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</si>
  <si>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</si>
  <si>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</si>
  <si>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</si>
  <si>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</si>
  <si>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</si>
  <si>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</si>
  <si>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</si>
  <si>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</si>
  <si>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</si>
  <si>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</si>
  <si>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</si>
  <si>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</si>
  <si>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</si>
  <si>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</si>
  <si>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</si>
  <si>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</si>
  <si>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</si>
  <si>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</si>
  <si>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</si>
  <si>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</si>
  <si>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</si>
  <si>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</si>
  <si>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</si>
  <si>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</si>
  <si>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</si>
  <si>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</si>
  <si>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</si>
  <si>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</si>
  <si>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</si>
  <si>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</si>
  <si>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</si>
  <si>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</si>
  <si>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</si>
  <si>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</si>
  <si>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</si>
  <si>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</si>
  <si>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</si>
  <si>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</si>
  <si>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</si>
  <si>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</si>
  <si>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</si>
  <si>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</si>
  <si>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</si>
  <si>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</si>
  <si>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</si>
  <si>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</si>
  <si>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</si>
  <si>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</si>
  <si>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</si>
  <si>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</si>
  <si>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</si>
  <si>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</si>
  <si>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</si>
  <si>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</si>
  <si>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</si>
  <si>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</si>
  <si>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</si>
  <si>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</si>
  <si>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</si>
  <si>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</si>
  <si>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</si>
  <si>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</si>
  <si>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</si>
  <si>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</si>
  <si>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</si>
  <si>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</si>
  <si>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</si>
  <si>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</si>
  <si>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</si>
  <si>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</si>
  <si>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</si>
  <si>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</si>
  <si>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</si>
  <si>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</si>
  <si>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</si>
  <si>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</si>
  <si>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</si>
  <si>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</si>
  <si>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</si>
  <si>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</si>
  <si>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</si>
  <si>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</si>
  <si>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</si>
  <si>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</si>
  <si>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</si>
  <si>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</si>
  <si>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</si>
  <si>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</si>
  <si>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</si>
  <si>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</si>
  <si>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</si>
  <si>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</si>
  <si>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</si>
  <si>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</si>
  <si>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</si>
  <si>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</si>
  <si>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</si>
  <si>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</si>
  <si>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</si>
  <si>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</si>
  <si>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</si>
  <si>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</si>
  <si>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</si>
  <si>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</si>
  <si>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</si>
  <si>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</si>
  <si>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</si>
  <si>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</si>
  <si>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</si>
  <si>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</si>
  <si>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</si>
  <si>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</si>
  <si>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</si>
  <si>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</si>
  <si>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</si>
  <si>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</si>
  <si>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</si>
  <si>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</si>
  <si>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</si>
  <si>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</si>
  <si>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</si>
  <si>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</si>
  <si>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</si>
  <si>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</si>
  <si>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</si>
  <si>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</si>
  <si>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</si>
  <si>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</si>
  <si>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</si>
  <si>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</si>
  <si>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</si>
  <si>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</si>
  <si>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</si>
  <si>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</si>
  <si>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</si>
  <si>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</si>
  <si>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</si>
  <si>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</si>
  <si>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</si>
  <si>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</si>
  <si>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</si>
  <si>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</si>
  <si>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</si>
  <si>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</si>
  <si>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</si>
  <si>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</si>
  <si>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</si>
  <si>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</si>
  <si>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</si>
  <si>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</si>
  <si>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</si>
  <si>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</si>
  <si>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</si>
  <si>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</si>
  <si>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</si>
  <si>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</si>
  <si>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</si>
  <si>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</si>
  <si>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</si>
  <si>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</si>
  <si>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</si>
  <si>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</si>
  <si>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</si>
  <si>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</si>
  <si>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</si>
  <si>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</si>
  <si>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</si>
  <si>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</si>
  <si>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</si>
  <si>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</si>
  <si>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</si>
  <si>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</si>
  <si>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</si>
  <si>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</si>
  <si>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</si>
  <si>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</si>
  <si>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</si>
  <si>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</si>
  <si>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</si>
  <si>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</si>
  <si>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</si>
  <si>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</si>
  <si>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</si>
  <si>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</si>
  <si>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</si>
  <si>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</si>
  <si>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</si>
  <si>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</si>
  <si>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</si>
  <si>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</si>
  <si>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</si>
  <si>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</si>
  <si>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</si>
  <si>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</si>
  <si>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</si>
  <si>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</si>
  <si>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</si>
  <si>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</si>
  <si>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</si>
  <si>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</si>
  <si>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</si>
  <si>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</si>
  <si>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</si>
  <si>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</si>
  <si>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</si>
  <si>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</si>
  <si>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</si>
  <si>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</si>
  <si>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</si>
  <si>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</si>
  <si>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</si>
  <si>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</si>
  <si>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</si>
  <si>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</si>
  <si>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</si>
  <si>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</si>
  <si>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</si>
  <si>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</si>
  <si>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</si>
  <si>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</si>
  <si>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</si>
  <si>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</si>
  <si>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</si>
  <si>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</si>
  <si>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</si>
  <si>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</si>
  <si>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</si>
  <si>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</si>
  <si>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</si>
  <si>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</si>
  <si>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</si>
  <si>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</si>
  <si>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</si>
  <si>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</si>
  <si>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</si>
  <si>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</si>
  <si>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</si>
  <si>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</si>
  <si>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</si>
  <si>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</si>
  <si>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</si>
  <si>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</si>
  <si>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</si>
  <si>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</si>
  <si>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</si>
  <si>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</si>
  <si>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</si>
  <si>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</si>
  <si>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</si>
  <si>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</si>
  <si>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</si>
  <si>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</si>
  <si>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</si>
  <si>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</si>
  <si>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</si>
  <si>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</si>
  <si>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</si>
  <si>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</si>
  <si>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</si>
  <si>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</si>
  <si>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</si>
  <si>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</si>
  <si>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</si>
  <si>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</si>
  <si>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</si>
  <si>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</si>
  <si>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</si>
  <si>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</si>
  <si>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</si>
  <si>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</si>
  <si>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</si>
  <si>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</si>
  <si>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</si>
  <si>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</si>
  <si>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</si>
  <si>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</si>
  <si>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</si>
  <si>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</si>
  <si>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</si>
  <si>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</si>
  <si>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</si>
  <si>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</si>
  <si>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</si>
  <si>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</si>
  <si>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</si>
  <si>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</si>
  <si>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</si>
  <si>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</si>
  <si>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</si>
  <si>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</si>
  <si>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</si>
  <si>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</si>
  <si>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</si>
  <si>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</si>
  <si>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</si>
  <si>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</si>
  <si>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</si>
  <si>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</si>
  <si>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</si>
  <si>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</si>
  <si>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</si>
  <si>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</si>
  <si>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</si>
  <si>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</si>
  <si>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</si>
  <si>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</si>
  <si>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</si>
  <si>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</si>
  <si>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</si>
  <si>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</si>
  <si>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</si>
  <si>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</si>
  <si>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</si>
  <si>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</si>
  <si>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</si>
  <si>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</si>
  <si>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</si>
  <si>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</si>
  <si>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</si>
  <si>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</si>
  <si>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</si>
  <si>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</si>
  <si>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</si>
  <si>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</si>
  <si>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</si>
  <si>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</si>
  <si>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</si>
  <si>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</si>
  <si>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</si>
  <si>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</si>
  <si>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</si>
  <si>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</si>
  <si>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</si>
  <si>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</si>
  <si>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</si>
  <si>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</si>
  <si>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</si>
  <si>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</si>
  <si>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</si>
  <si>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</si>
  <si>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</si>
  <si>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</si>
  <si>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</si>
  <si>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</si>
  <si>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</si>
  <si>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</si>
  <si>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</si>
  <si>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</si>
  <si>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</si>
  <si>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</si>
  <si>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</si>
  <si>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</si>
  <si>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</si>
  <si>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</si>
  <si>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</si>
  <si>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</si>
  <si>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</si>
  <si>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</si>
  <si>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</si>
  <si>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</si>
  <si>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</si>
  <si>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</si>
  <si>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</si>
  <si>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</si>
  <si>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</si>
  <si>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</si>
  <si>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</si>
  <si>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</si>
  <si>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</si>
  <si>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</si>
  <si>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</si>
  <si>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</si>
  <si>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</si>
  <si>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</si>
  <si>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</si>
  <si>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</si>
  <si>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</si>
  <si>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</si>
  <si>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</si>
  <si>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</si>
  <si>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</si>
  <si>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</si>
  <si>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</si>
  <si>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</si>
  <si>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</si>
  <si>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</si>
  <si>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</si>
  <si>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</si>
  <si>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</si>
  <si>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</si>
  <si>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</si>
  <si>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</si>
  <si>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</si>
  <si>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</si>
  <si>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</si>
  <si>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</si>
  <si>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</si>
  <si>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</si>
  <si>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</si>
  <si>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</si>
  <si>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</si>
  <si>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</si>
  <si>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</si>
  <si>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</si>
  <si>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</si>
  <si>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</si>
  <si>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</si>
  <si>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</si>
  <si>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</si>
  <si>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</si>
  <si>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</si>
  <si>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</si>
  <si>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</si>
  <si>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</si>
  <si>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</si>
  <si>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</si>
  <si>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</si>
  <si>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</si>
  <si>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</si>
  <si>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</si>
  <si>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</si>
  <si>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</si>
  <si>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</si>
  <si>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</si>
  <si>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</si>
  <si>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</si>
  <si>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</si>
  <si>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</si>
  <si>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</si>
  <si>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</si>
  <si>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</si>
  <si>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</si>
  <si>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</si>
  <si>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</si>
  <si>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</si>
  <si>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</si>
  <si>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</si>
  <si>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</si>
  <si>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</si>
  <si>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</si>
  <si>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</si>
  <si>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</si>
  <si>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</si>
  <si>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</si>
  <si>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</si>
  <si>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</si>
  <si>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</si>
  <si>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</si>
  <si>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</si>
  <si>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</si>
  <si>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</si>
  <si>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</si>
  <si>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</si>
  <si>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</si>
  <si>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</si>
  <si>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</si>
  <si>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</si>
  <si>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</si>
  <si>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</si>
  <si>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</si>
  <si>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</si>
  <si>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</si>
  <si>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</si>
  <si>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</si>
  <si>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</si>
  <si>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</si>
  <si>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</si>
  <si>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</si>
  <si>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</si>
  <si>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</si>
  <si>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</si>
  <si>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</si>
  <si>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</si>
  <si>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</si>
  <si>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</si>
  <si>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</si>
  <si>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</si>
  <si>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</si>
  <si>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</si>
  <si>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</si>
  <si>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</si>
  <si>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</si>
  <si>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</si>
  <si>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</si>
  <si>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</si>
  <si>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</si>
  <si>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</si>
  <si>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</si>
  <si>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</si>
  <si>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</si>
  <si>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</si>
  <si>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</si>
  <si>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</si>
  <si>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</si>
  <si>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</si>
  <si>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</si>
  <si>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</si>
  <si>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</si>
  <si>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</si>
  <si>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</si>
  <si>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</si>
  <si>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</si>
  <si>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</si>
  <si>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</si>
  <si>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</si>
  <si>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</si>
  <si>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</si>
  <si>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</si>
  <si>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</si>
  <si>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</si>
  <si>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</si>
  <si>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</si>
  <si>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</si>
  <si>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</si>
  <si>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</si>
  <si>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</si>
  <si>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</si>
  <si>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</si>
  <si>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</si>
  <si>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</si>
  <si>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</si>
  <si>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</si>
  <si>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</si>
  <si>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</si>
  <si>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</si>
  <si>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</si>
  <si>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</si>
  <si>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</si>
  <si>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</si>
  <si>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</si>
  <si>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</si>
  <si>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</si>
  <si>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</si>
  <si>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</si>
  <si>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</si>
  <si>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</si>
  <si>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</si>
  <si>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</si>
  <si>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</si>
  <si>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</si>
  <si>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</si>
  <si>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</si>
  <si>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</si>
  <si>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</si>
  <si>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</si>
  <si>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</si>
  <si>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</si>
  <si>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</si>
  <si>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</si>
  <si>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</si>
  <si>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</si>
  <si>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</si>
  <si>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</si>
  <si>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</si>
  <si>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</si>
  <si>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</si>
  <si>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</si>
  <si>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</si>
  <si>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</si>
  <si>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</si>
  <si>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</si>
  <si>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</si>
  <si>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</si>
  <si>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</si>
  <si>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</si>
  <si>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</si>
  <si>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</si>
  <si>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</si>
  <si>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</si>
  <si>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</si>
  <si>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</si>
  <si>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</si>
  <si>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</si>
  <si>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</si>
  <si>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</si>
  <si>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</si>
  <si>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</si>
  <si>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</si>
  <si>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</si>
  <si>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</si>
  <si>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</si>
  <si>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</si>
  <si>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</si>
  <si>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</si>
  <si>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</si>
  <si>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</si>
  <si>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</si>
  <si>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</si>
  <si>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</si>
  <si>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</si>
  <si>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</si>
  <si>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</si>
  <si>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</si>
  <si>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</si>
  <si>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</si>
  <si>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</si>
  <si>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</si>
  <si>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</si>
  <si>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</si>
  <si>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</si>
  <si>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</si>
  <si>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</si>
  <si>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</si>
  <si>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</si>
  <si>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</si>
  <si>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</si>
  <si>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</si>
  <si>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</si>
  <si>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</si>
  <si>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</si>
  <si>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</si>
  <si>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</si>
  <si>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</si>
  <si>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</si>
  <si>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</si>
  <si>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</si>
  <si>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</si>
  <si>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</si>
  <si>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</si>
  <si>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</si>
  <si>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</si>
  <si>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</si>
  <si>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</si>
  <si>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</si>
  <si>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</si>
  <si>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</si>
  <si>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</si>
  <si>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</si>
  <si>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</si>
  <si>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</si>
  <si>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</si>
  <si>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</si>
  <si>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</si>
  <si>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</si>
  <si>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</si>
  <si>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</si>
  <si>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</si>
  <si>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</si>
  <si>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</si>
  <si>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</si>
  <si>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</si>
  <si>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</si>
  <si>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</si>
  <si>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</si>
  <si>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</si>
  <si>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</si>
  <si>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</si>
  <si>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</si>
  <si>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</si>
  <si>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</si>
  <si>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</si>
  <si>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</si>
  <si>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</si>
  <si>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</si>
  <si>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</si>
  <si>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</si>
  <si>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</si>
  <si>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</si>
  <si>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</si>
  <si>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</si>
  <si>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</si>
  <si>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</si>
  <si>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</si>
  <si>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</si>
  <si>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</si>
  <si>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</si>
  <si>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</si>
  <si>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</si>
  <si>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</si>
  <si>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</si>
  <si>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</si>
  <si>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</si>
  <si>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</si>
  <si>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</si>
  <si>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</si>
  <si>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</si>
  <si>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</si>
  <si>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</si>
  <si>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</si>
  <si>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</si>
  <si>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</si>
  <si>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</si>
  <si>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</si>
  <si>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</si>
  <si>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</si>
  <si>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</si>
  <si>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</si>
  <si>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</si>
  <si>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</si>
  <si>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</si>
  <si>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</si>
  <si>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</si>
  <si>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</si>
  <si>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</si>
  <si>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</si>
  <si>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</si>
  <si>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</si>
  <si>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</si>
  <si>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</si>
  <si>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</si>
  <si>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</si>
  <si>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</si>
  <si>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</si>
  <si>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</si>
  <si>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</si>
  <si>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</si>
  <si>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</si>
  <si>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</si>
  <si>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</si>
  <si>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</si>
  <si>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</si>
  <si>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</si>
  <si>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</si>
  <si>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</si>
  <si>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</si>
  <si>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</si>
  <si>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</si>
  <si>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</si>
  <si>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</si>
  <si>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</si>
  <si>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</si>
  <si>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</si>
  <si>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</si>
  <si>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</si>
  <si>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</si>
  <si>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</si>
  <si>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</si>
  <si>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</si>
  <si>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</si>
  <si>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</si>
  <si>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</si>
  <si>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</si>
  <si>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</si>
  <si>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</si>
  <si>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</si>
  <si>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</si>
  <si>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</si>
  <si>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</si>
  <si>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</si>
  <si>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</si>
  <si>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</si>
  <si>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</si>
  <si>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</si>
  <si>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</si>
  <si>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</si>
  <si>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</si>
  <si>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</si>
  <si>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</si>
  <si>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</si>
  <si>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</si>
  <si>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</si>
  <si>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</si>
  <si>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</si>
  <si>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</si>
  <si>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</si>
  <si>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</si>
  <si>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</si>
  <si>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</si>
  <si>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</si>
  <si>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</si>
  <si>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</si>
  <si>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</si>
  <si>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</si>
  <si>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</si>
  <si>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</si>
  <si>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</si>
  <si>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</si>
  <si>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</si>
  <si>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</si>
  <si>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</si>
  <si>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</si>
  <si>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</si>
  <si>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</si>
  <si>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</si>
  <si>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</si>
  <si>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</si>
  <si>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</si>
  <si>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</si>
  <si>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</si>
  <si>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</si>
  <si>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</si>
  <si>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</si>
  <si>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</si>
  <si>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</si>
  <si>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</si>
  <si>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</si>
  <si>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</si>
  <si>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</si>
  <si>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</si>
  <si>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</si>
  <si>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</si>
  <si>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</si>
  <si>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</si>
  <si>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</si>
  <si>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</si>
  <si>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</si>
  <si>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</si>
  <si>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</si>
  <si>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</si>
  <si>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</si>
  <si>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</si>
  <si>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</si>
  <si>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</si>
  <si>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</si>
  <si>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</si>
  <si>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</si>
  <si>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</si>
  <si>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</si>
  <si>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</si>
  <si>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</si>
  <si>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</si>
  <si>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</si>
  <si>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</si>
  <si>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</si>
  <si>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</si>
  <si>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</si>
  <si>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</si>
  <si>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</si>
  <si>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</si>
  <si>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</si>
  <si>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</si>
  <si>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</si>
  <si>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</si>
  <si>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</si>
  <si>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</si>
  <si>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</si>
  <si>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</si>
  <si>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</si>
  <si>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</si>
  <si>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</si>
  <si>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</si>
  <si>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</si>
  <si>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</si>
  <si>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</si>
  <si>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</si>
  <si>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</si>
  <si>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</si>
  <si>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</si>
  <si>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</si>
  <si>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</si>
  <si>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</si>
  <si>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</si>
  <si>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</si>
  <si>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</si>
  <si>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</si>
  <si>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</si>
  <si>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</si>
  <si>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</si>
  <si>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</si>
  <si>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</si>
  <si>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</si>
  <si>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</si>
  <si>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</si>
  <si>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</si>
  <si>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</si>
  <si>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</si>
  <si>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</si>
  <si>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</si>
  <si>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</si>
  <si>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</si>
  <si>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</si>
  <si>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</si>
  <si>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</si>
  <si>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</si>
  <si>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</si>
  <si>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</si>
  <si>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</si>
  <si>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</si>
  <si>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</si>
  <si>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</si>
  <si>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</si>
  <si>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</si>
  <si>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</si>
  <si>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</si>
  <si>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</si>
  <si>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</si>
  <si>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</si>
  <si>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</si>
  <si>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</si>
  <si>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</si>
  <si>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</si>
  <si>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</si>
  <si>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</si>
  <si>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</si>
  <si>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</si>
  <si>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</si>
  <si>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</si>
  <si>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</si>
  <si>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</si>
  <si>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</si>
  <si>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</si>
  <si>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</si>
  <si>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</si>
  <si>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</si>
  <si>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</si>
  <si>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</si>
  <si>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</si>
  <si>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</si>
  <si>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</si>
  <si>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</si>
  <si>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</si>
  <si>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</si>
  <si>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</si>
  <si>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</si>
  <si>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</si>
  <si>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</si>
  <si>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</si>
  <si>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</si>
  <si>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</si>
  <si>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</si>
  <si>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</si>
  <si>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</si>
  <si>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</si>
  <si>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</si>
  <si>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</si>
  <si>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</si>
  <si>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</si>
  <si>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</si>
  <si>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</si>
  <si>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</si>
  <si>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</si>
  <si>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</si>
  <si>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</si>
  <si>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</si>
  <si>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</si>
  <si>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</si>
  <si>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</si>
  <si>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</si>
  <si>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</si>
  <si>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</si>
  <si>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</si>
  <si>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</si>
  <si>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</si>
  <si>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</si>
  <si>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</si>
  <si>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</si>
  <si>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</si>
  <si>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</si>
  <si>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</si>
  <si>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</si>
  <si>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</si>
  <si>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</si>
  <si>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</si>
  <si>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</si>
  <si>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</si>
  <si>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</si>
  <si>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</si>
  <si>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</si>
  <si>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</si>
  <si>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</si>
  <si>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</si>
  <si>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</si>
  <si>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</si>
  <si>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</si>
  <si>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</si>
  <si>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</si>
  <si>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</si>
  <si>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</si>
  <si>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</si>
  <si>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</si>
  <si>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</si>
  <si>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</si>
  <si>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</si>
  <si>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</si>
  <si>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</si>
  <si>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</si>
  <si>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</si>
  <si>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</si>
  <si>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</si>
  <si>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</si>
  <si>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</si>
  <si>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</si>
  <si>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</si>
  <si>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</si>
  <si>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</si>
  <si>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</si>
  <si>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</si>
  <si>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</si>
  <si>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</si>
  <si>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</si>
  <si>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</si>
  <si>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</si>
  <si>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</si>
  <si>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</si>
  <si>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</si>
  <si>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</si>
  <si>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</si>
  <si>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</si>
  <si>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</si>
  <si>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</si>
  <si>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</si>
  <si>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</si>
  <si>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</si>
  <si>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</si>
  <si>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</si>
  <si>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</si>
  <si>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</si>
  <si>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</si>
  <si>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</si>
  <si>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</si>
  <si>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</si>
  <si>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</si>
  <si>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</si>
  <si>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</si>
  <si>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</si>
  <si>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</si>
  <si>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</si>
  <si>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</si>
  <si>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</si>
  <si>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</si>
  <si>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</si>
  <si>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</si>
  <si>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</si>
  <si>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</si>
  <si>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</si>
  <si>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</si>
  <si>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</si>
  <si>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</si>
  <si>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</si>
  <si>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</si>
  <si>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</si>
  <si>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</si>
  <si>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</si>
  <si>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</si>
  <si>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</si>
  <si>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</si>
  <si>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</si>
  <si>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</si>
  <si>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</si>
  <si>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</si>
  <si>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</si>
  <si>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</si>
  <si>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</si>
  <si>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</si>
  <si>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</si>
  <si>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</si>
  <si>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</si>
  <si>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</si>
  <si>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</si>
  <si>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</si>
  <si>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</si>
  <si>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</si>
  <si>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</si>
  <si>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</si>
  <si>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</si>
  <si>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</si>
  <si>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</si>
  <si>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</si>
  <si>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</si>
  <si>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</si>
  <si>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</si>
  <si>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</si>
  <si>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</si>
  <si>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</si>
  <si>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</si>
  <si>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</si>
  <si>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</si>
  <si>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</si>
  <si>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</si>
  <si>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</si>
  <si>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</si>
  <si>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</si>
  <si>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</si>
  <si>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</si>
  <si>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</si>
  <si>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</si>
  <si>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</si>
  <si>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</si>
  <si>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</si>
  <si>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</si>
  <si>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</si>
  <si>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</si>
  <si>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</si>
  <si>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</si>
  <si>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</si>
  <si>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</si>
  <si>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</si>
  <si>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</si>
  <si>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</si>
  <si>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</si>
  <si>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</si>
  <si>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</si>
  <si>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</si>
  <si>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</si>
  <si>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</si>
  <si>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</si>
  <si>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</si>
  <si>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</si>
  <si>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</si>
  <si>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</si>
  <si>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</si>
  <si>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</si>
  <si>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</si>
  <si>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</si>
  <si>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</si>
  <si>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</si>
  <si>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</si>
  <si>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</si>
  <si>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</si>
  <si>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</si>
  <si>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</si>
  <si>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</si>
  <si>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</si>
  <si>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</si>
  <si>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</si>
  <si>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</si>
  <si>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</si>
  <si>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</si>
  <si>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</si>
  <si>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</si>
  <si>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</si>
  <si>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</si>
  <si>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</si>
  <si>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</si>
  <si>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</si>
  <si>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</si>
  <si>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</si>
  <si>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</si>
  <si>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</si>
  <si>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</si>
  <si>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</si>
  <si>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</si>
  <si>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</si>
  <si>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</si>
  <si>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</si>
  <si>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</si>
  <si>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</si>
  <si>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</si>
  <si>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</si>
  <si>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</si>
  <si>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</si>
  <si>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</si>
  <si>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</si>
  <si>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</si>
  <si>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</si>
  <si>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</si>
  <si>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</si>
  <si>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</si>
  <si>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</si>
  <si>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</si>
  <si>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</si>
  <si>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</si>
  <si>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</si>
  <si>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</si>
  <si>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</si>
  <si>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</si>
  <si>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</si>
  <si>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</si>
  <si>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</si>
  <si>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</si>
  <si>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</si>
  <si>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</si>
  <si>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</si>
  <si>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</si>
  <si>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</si>
  <si>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</si>
  <si>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</si>
  <si>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</si>
  <si>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</si>
  <si>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</si>
  <si>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</si>
  <si>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</si>
  <si>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</si>
  <si>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</si>
  <si>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</si>
  <si>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</si>
  <si>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</si>
  <si>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</si>
  <si>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</si>
  <si>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</si>
  <si>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</si>
  <si>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</si>
  <si>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</si>
  <si>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</si>
  <si>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</si>
  <si>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</si>
  <si>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</si>
  <si>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</si>
  <si>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</si>
  <si>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</si>
  <si>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</si>
  <si>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</si>
  <si>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</si>
  <si>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</si>
  <si>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</si>
  <si>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</si>
  <si>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</si>
  <si>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</si>
  <si>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</si>
  <si>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</si>
  <si>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</si>
  <si>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</si>
  <si>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</si>
  <si>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</si>
  <si>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</si>
  <si>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</si>
  <si>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</si>
  <si>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</si>
  <si>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</si>
  <si>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</si>
  <si>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</si>
  <si>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</si>
  <si>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</si>
  <si>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</si>
  <si>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</si>
  <si>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</si>
  <si>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</si>
  <si>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</si>
  <si>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</si>
  <si>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</si>
  <si>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</si>
  <si>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</si>
  <si>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</si>
  <si>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</si>
  <si>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</si>
  <si>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</si>
  <si>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</si>
  <si>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</si>
  <si>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</si>
  <si>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</si>
  <si>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</si>
  <si>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</si>
  <si>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</si>
  <si>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</si>
  <si>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</si>
  <si>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</si>
  <si>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</si>
  <si>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</si>
  <si>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</si>
  <si>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</si>
  <si>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</si>
  <si>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</si>
  <si>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</si>
  <si>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</si>
  <si>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</si>
  <si>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</si>
  <si>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</si>
  <si>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</si>
  <si>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</si>
  <si>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</si>
  <si>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</si>
  <si>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</si>
  <si>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</si>
  <si>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</si>
  <si>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</si>
  <si>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</si>
  <si>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</si>
  <si>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</si>
  <si>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</si>
  <si>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</si>
  <si>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</si>
  <si>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</si>
  <si>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</si>
  <si>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</si>
  <si>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</si>
  <si>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</si>
  <si>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</si>
  <si>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</si>
  <si>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</si>
  <si>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</si>
  <si>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</si>
  <si>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</si>
  <si>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</si>
  <si>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</si>
  <si>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</si>
  <si>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</si>
  <si>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</si>
  <si>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</si>
  <si>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</si>
  <si>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</si>
  <si>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</si>
  <si>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</si>
  <si>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</si>
  <si>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</si>
  <si>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</si>
  <si>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</si>
  <si>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</si>
  <si>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</si>
  <si>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</si>
  <si>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</si>
  <si>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</si>
  <si>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</si>
  <si>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</si>
  <si>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</si>
  <si>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</si>
  <si>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</si>
  <si>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</si>
  <si>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</si>
  <si>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</si>
  <si>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</si>
  <si>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</si>
  <si>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</si>
  <si>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</si>
  <si>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</si>
  <si>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</si>
  <si>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</si>
  <si>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</si>
  <si>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</si>
  <si>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</si>
  <si>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</si>
  <si>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</si>
  <si>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</si>
  <si>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</si>
  <si>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</si>
  <si>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</si>
  <si>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</si>
  <si>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</si>
  <si>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</si>
  <si>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</si>
  <si>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</si>
  <si>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</si>
  <si>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</si>
  <si>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</si>
  <si>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</si>
  <si>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</si>
  <si>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</si>
  <si>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</si>
  <si>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</si>
  <si>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</si>
  <si>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</si>
  <si>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</si>
  <si>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</si>
  <si>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</si>
  <si>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</si>
  <si>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</si>
  <si>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</si>
  <si>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</si>
  <si>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</si>
  <si>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</si>
  <si>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</si>
  <si>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</si>
  <si>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</si>
  <si>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</si>
  <si>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</si>
  <si>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</si>
  <si>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</si>
  <si>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</si>
  <si>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</si>
  <si>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</si>
  <si>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</si>
  <si>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</si>
  <si>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</si>
  <si>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</si>
  <si>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</si>
  <si>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</si>
  <si>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</si>
  <si>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</si>
  <si>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</si>
  <si>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</si>
  <si>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</si>
  <si>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</si>
  <si>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</si>
  <si>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</si>
  <si>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</si>
  <si>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</si>
  <si>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</si>
  <si>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</si>
  <si>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</si>
  <si>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</si>
  <si>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</si>
  <si>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</si>
  <si>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</si>
  <si>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</si>
  <si>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</si>
  <si>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</si>
  <si>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</si>
  <si>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</si>
  <si>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</si>
  <si>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</si>
  <si>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</si>
  <si>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</si>
  <si>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</si>
  <si>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</si>
  <si>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</si>
  <si>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</si>
  <si>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</si>
  <si>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</si>
  <si>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</si>
  <si>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</si>
  <si>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</si>
  <si>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</si>
  <si>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</si>
  <si>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</si>
  <si>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</si>
  <si>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</si>
  <si>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</si>
  <si>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</si>
  <si>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</si>
  <si>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</si>
  <si>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</si>
  <si>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</si>
  <si>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</si>
  <si>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</si>
  <si>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</si>
  <si>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</si>
  <si>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</si>
  <si>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</si>
  <si>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</si>
  <si>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</si>
  <si>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</si>
  <si>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</si>
  <si>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</si>
  <si>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</si>
  <si>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</si>
  <si>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</si>
  <si>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</si>
  <si>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</si>
  <si>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</si>
  <si>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</si>
  <si>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</si>
  <si>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</si>
  <si>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</si>
  <si>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</si>
  <si>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</si>
  <si>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</si>
  <si>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</si>
  <si>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</si>
  <si>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</si>
  <si>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</si>
  <si>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</si>
  <si>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</si>
  <si>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</si>
  <si>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</si>
  <si>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</si>
  <si>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</si>
  <si>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</si>
  <si>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</si>
  <si>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</si>
  <si>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</si>
  <si>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</si>
  <si>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</si>
  <si>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</si>
  <si>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</si>
  <si>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</si>
  <si>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</si>
  <si>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</si>
  <si>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</si>
  <si>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</si>
  <si>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</si>
  <si>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</si>
  <si>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</si>
  <si>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</si>
  <si>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</si>
  <si>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</si>
  <si>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</si>
  <si>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</si>
  <si>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</si>
  <si>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</si>
  <si>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</si>
  <si>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</si>
  <si>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</si>
  <si>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</si>
  <si>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</si>
  <si>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</si>
  <si>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</si>
  <si>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</si>
  <si>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</si>
  <si>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</si>
  <si>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</si>
  <si>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</si>
  <si>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</si>
  <si>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</si>
  <si>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</si>
  <si>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</si>
  <si>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</si>
  <si>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</si>
  <si>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</si>
  <si>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</si>
  <si>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</si>
  <si>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</si>
  <si>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</si>
  <si>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</si>
  <si>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</si>
  <si>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</si>
  <si>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</si>
  <si>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</si>
  <si>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</si>
  <si>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</si>
  <si>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</si>
  <si>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</si>
  <si>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</si>
  <si>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</si>
  <si>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</si>
  <si>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</si>
  <si>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</si>
  <si>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</si>
  <si>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</si>
  <si>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</si>
  <si>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</si>
  <si>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</si>
  <si>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</si>
  <si>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</si>
  <si>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</si>
  <si>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</si>
  <si>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</si>
  <si>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</si>
  <si>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</si>
  <si>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</si>
  <si>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</si>
  <si>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</si>
  <si>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</si>
  <si>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</si>
  <si>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</si>
  <si>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</si>
  <si>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</si>
  <si>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</si>
  <si>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</si>
  <si>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</si>
  <si>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</si>
  <si>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</si>
  <si>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</si>
  <si>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</si>
  <si>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</si>
  <si>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</si>
  <si>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</si>
  <si>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</si>
  <si>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</si>
  <si>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</si>
  <si>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</si>
  <si>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</si>
  <si>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</si>
  <si>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</si>
  <si>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</si>
  <si>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</si>
  <si>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</si>
  <si>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</si>
  <si>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</si>
  <si>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</si>
  <si>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</si>
  <si>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</si>
  <si>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</si>
  <si>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</si>
  <si>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</si>
  <si>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</si>
  <si>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</si>
  <si>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</si>
  <si>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</si>
  <si>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</si>
  <si>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</si>
  <si>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</si>
  <si>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</si>
  <si>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</si>
  <si>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</si>
  <si>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</si>
  <si>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</si>
  <si>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</si>
  <si>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</si>
  <si>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</si>
  <si>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</si>
  <si>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</si>
  <si>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</si>
  <si>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</si>
  <si>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</si>
  <si>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</si>
  <si>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</si>
  <si>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</si>
  <si>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</si>
  <si>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</si>
  <si>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</si>
  <si>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</si>
  <si>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</si>
  <si>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</si>
  <si>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</si>
  <si>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</si>
  <si>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</si>
  <si>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</si>
  <si>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</si>
  <si>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</si>
  <si>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</si>
  <si>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</si>
  <si>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</si>
  <si>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</si>
  <si>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</si>
  <si>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</si>
  <si>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</si>
  <si>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</si>
  <si>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</si>
  <si>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</si>
  <si>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</si>
  <si>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</si>
  <si>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</si>
  <si>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</si>
  <si>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</si>
  <si>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</si>
  <si>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</si>
  <si>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</si>
  <si>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</si>
  <si>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</si>
  <si>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</si>
  <si>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</si>
  <si>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</si>
  <si>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</si>
  <si>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</si>
  <si>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</si>
  <si>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</si>
  <si>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</si>
  <si>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</si>
  <si>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</si>
  <si>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</si>
  <si>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</si>
  <si>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</si>
  <si>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</si>
  <si>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</si>
  <si>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</si>
  <si>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</si>
  <si>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</si>
  <si>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</si>
  <si>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</si>
  <si>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</si>
  <si>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</si>
  <si>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</si>
  <si>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</si>
  <si>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</si>
  <si>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</si>
  <si>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</si>
  <si>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</si>
  <si>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</si>
  <si>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</si>
  <si>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</si>
  <si>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</si>
  <si>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</si>
  <si>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</si>
  <si>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</si>
  <si>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</si>
  <si>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</si>
  <si>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</si>
  <si>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</si>
  <si>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</si>
  <si>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</si>
  <si>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</si>
  <si>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</si>
  <si>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</si>
  <si>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</si>
  <si>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</si>
  <si>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</si>
  <si>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</si>
  <si>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</si>
  <si>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</si>
  <si>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</si>
  <si>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</si>
  <si>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</si>
  <si>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</si>
  <si>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</si>
  <si>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</si>
  <si>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</si>
  <si>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</si>
  <si>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</si>
  <si>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</si>
  <si>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</si>
  <si>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</si>
  <si>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</si>
  <si>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</si>
  <si>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</si>
  <si>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</si>
  <si>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</si>
  <si>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</si>
  <si>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</si>
  <si>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</si>
  <si>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</si>
  <si>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</si>
  <si>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</si>
  <si>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</si>
  <si>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</si>
  <si>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</si>
  <si>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</si>
  <si>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</si>
  <si>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</si>
  <si>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</si>
  <si>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</si>
  <si>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</si>
  <si>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</si>
  <si>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</si>
  <si>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</si>
  <si>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</si>
  <si>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</si>
  <si>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</si>
  <si>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</si>
  <si>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</si>
  <si>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</si>
  <si>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</si>
  <si>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</si>
  <si>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</si>
  <si>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</si>
  <si>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</si>
  <si>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</si>
  <si>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</si>
  <si>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</si>
  <si>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</si>
  <si>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</si>
  <si>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</si>
  <si>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</si>
  <si>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</si>
  <si>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</si>
  <si>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</si>
  <si>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</si>
  <si>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</si>
  <si>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</si>
  <si>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</si>
  <si>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</si>
  <si>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</si>
  <si>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</si>
  <si>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</si>
  <si>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</si>
  <si>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</si>
  <si>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</si>
  <si>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</si>
  <si>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</si>
  <si>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</si>
  <si>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</si>
  <si>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</si>
  <si>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</si>
  <si>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</si>
  <si>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</si>
  <si>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</si>
  <si>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</si>
  <si>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</si>
  <si>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</si>
  <si>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</si>
  <si>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</si>
  <si>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</si>
  <si>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</si>
  <si>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</si>
  <si>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</si>
  <si>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</si>
  <si>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</si>
  <si>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</si>
  <si>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</si>
  <si>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</si>
  <si>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</si>
  <si>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</si>
  <si>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</si>
  <si>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</si>
  <si>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</si>
  <si>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</si>
  <si>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</si>
  <si>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</si>
  <si>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</si>
  <si>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</si>
  <si>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</si>
  <si>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</si>
  <si>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</si>
  <si>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</si>
  <si>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</si>
  <si>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</si>
  <si>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</si>
  <si>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</si>
  <si>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</si>
  <si>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</si>
  <si>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</si>
  <si>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</si>
  <si>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</si>
  <si>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</si>
  <si>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</si>
  <si>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</si>
  <si>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</si>
  <si>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</si>
  <si>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</si>
  <si>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</si>
  <si>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</si>
  <si>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</si>
  <si>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</si>
  <si>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</si>
  <si>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</si>
  <si>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</si>
  <si>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</si>
  <si>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</si>
  <si>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</si>
  <si>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</si>
  <si>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</si>
  <si>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</si>
  <si>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</si>
  <si>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</si>
  <si>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</si>
  <si>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</si>
  <si>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</si>
  <si>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</si>
  <si>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</si>
  <si>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</si>
  <si>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</si>
  <si>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</si>
  <si>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</si>
  <si>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</si>
  <si>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</si>
  <si>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</si>
  <si>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</si>
  <si>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</si>
  <si>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</si>
  <si>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</si>
  <si>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</si>
  <si>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</si>
  <si>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</si>
  <si>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</si>
  <si>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</si>
  <si>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</si>
  <si>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</si>
  <si>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</si>
  <si>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</si>
  <si>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</si>
  <si>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</si>
  <si>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</si>
  <si>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</si>
  <si>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</si>
  <si>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</si>
  <si>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</si>
  <si>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</si>
  <si>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</si>
  <si>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</si>
  <si>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</si>
  <si>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</si>
  <si>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</si>
  <si>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</si>
  <si>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</si>
  <si>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</si>
  <si>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</si>
  <si>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</si>
  <si>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</si>
  <si>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</si>
  <si>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</si>
  <si>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</si>
  <si>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</si>
  <si>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</si>
  <si>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</si>
  <si>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</si>
  <si>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</si>
  <si>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</si>
  <si>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</si>
  <si>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</si>
  <si>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</si>
  <si>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</si>
  <si>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</si>
  <si>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</si>
  <si>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</si>
  <si>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</si>
  <si>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</si>
  <si>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</si>
  <si>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</si>
  <si>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</si>
  <si>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</si>
  <si>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</si>
  <si>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</si>
  <si>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</si>
  <si>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</si>
  <si>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</si>
  <si>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</si>
  <si>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</si>
  <si>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</si>
  <si>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</si>
  <si>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</si>
  <si>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</si>
  <si>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</si>
  <si>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</si>
  <si>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</si>
  <si>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</si>
  <si>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</si>
  <si>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</si>
  <si>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</si>
  <si>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</si>
  <si>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</si>
  <si>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</si>
  <si>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</si>
  <si>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</si>
  <si>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</si>
  <si>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</si>
  <si>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</si>
  <si>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</si>
  <si>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</si>
  <si>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</si>
  <si>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</si>
  <si>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</si>
  <si>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</si>
  <si>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</si>
  <si>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</si>
  <si>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</si>
  <si>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</si>
  <si>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</si>
  <si>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</si>
  <si>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</si>
  <si>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</si>
  <si>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</si>
  <si>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</si>
  <si>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</si>
  <si>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</si>
  <si>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</si>
  <si>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</si>
  <si>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</si>
  <si>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</si>
  <si>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</si>
  <si>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</si>
  <si>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</si>
  <si>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</si>
  <si>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</si>
  <si>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</si>
  <si>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</si>
  <si>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</si>
  <si>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</si>
  <si>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</si>
  <si>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</si>
  <si>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</si>
  <si>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</si>
  <si>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</si>
  <si>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</si>
  <si>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</si>
  <si>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</si>
  <si>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</si>
  <si>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</si>
  <si>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</si>
  <si>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</si>
  <si>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</si>
  <si>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</si>
  <si>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</si>
  <si>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</si>
  <si>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</si>
  <si>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</si>
  <si>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</si>
  <si>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</si>
  <si>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</si>
  <si>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</si>
  <si>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</si>
  <si>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</si>
  <si>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</si>
  <si>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</si>
  <si>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</si>
  <si>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</si>
  <si>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</si>
  <si>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</si>
  <si>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</si>
  <si>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</si>
  <si>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</si>
  <si>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</si>
  <si>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</si>
  <si>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</si>
  <si>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</si>
  <si>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</si>
  <si>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</si>
  <si>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</si>
  <si>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</si>
  <si>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</si>
  <si>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</si>
  <si>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</si>
  <si>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</si>
  <si>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</si>
  <si>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</si>
  <si>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</si>
  <si>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</si>
  <si>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</si>
  <si>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</si>
  <si>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</si>
  <si>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</si>
  <si>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</si>
  <si>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</si>
  <si>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</si>
  <si>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</si>
  <si>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</si>
  <si>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</si>
  <si>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</si>
  <si>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</si>
  <si>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</si>
  <si>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</si>
  <si>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</si>
  <si>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</si>
  <si>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</si>
  <si>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</si>
  <si>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</si>
  <si>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</si>
  <si>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</si>
  <si>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</si>
  <si>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</si>
  <si>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</si>
  <si>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</si>
  <si>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</si>
  <si>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</si>
  <si>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</si>
  <si>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</si>
  <si>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</si>
  <si>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</si>
  <si>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</si>
  <si>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</si>
  <si>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</si>
  <si>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</si>
  <si>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</si>
  <si>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</si>
  <si>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</si>
  <si>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</si>
  <si>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</si>
  <si>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</si>
  <si>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</si>
  <si>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</si>
  <si>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</si>
  <si>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</si>
  <si>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</si>
  <si>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</si>
  <si>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</si>
  <si>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</si>
  <si>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</si>
  <si>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</si>
  <si>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</si>
  <si>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</si>
  <si>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</si>
  <si>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</si>
  <si>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</si>
  <si>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</si>
  <si>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</si>
  <si>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</si>
  <si>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</si>
  <si>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</si>
  <si>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</si>
  <si>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</si>
  <si>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</si>
  <si>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</si>
  <si>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</si>
  <si>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</si>
  <si>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</si>
  <si>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</si>
  <si>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</si>
  <si>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</si>
  <si>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</si>
  <si>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</si>
  <si>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</si>
  <si>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</si>
  <si>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</si>
  <si>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</si>
  <si>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</si>
  <si>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</si>
  <si>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</si>
  <si>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</si>
  <si>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</si>
  <si>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</si>
  <si>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</si>
  <si>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</si>
  <si>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</si>
  <si>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</si>
  <si>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</si>
  <si>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</si>
  <si>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</si>
  <si>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</si>
  <si>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</si>
  <si>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</si>
  <si>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</si>
  <si>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</si>
  <si>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</si>
  <si>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</si>
  <si>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</si>
  <si>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</si>
  <si>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</si>
  <si>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</si>
  <si>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</si>
  <si>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</si>
  <si>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</si>
  <si>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</si>
  <si>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</si>
  <si>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</si>
  <si>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</si>
  <si>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</si>
  <si>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</si>
  <si>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</si>
  <si>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</si>
  <si>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</si>
  <si>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</si>
  <si>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</si>
  <si>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</si>
  <si>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</si>
  <si>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</si>
  <si>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</si>
  <si>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</si>
  <si>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</si>
  <si>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</si>
  <si>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</si>
  <si>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</si>
  <si>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</si>
  <si>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</si>
  <si>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</si>
  <si>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</si>
  <si>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</si>
  <si>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</si>
  <si>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</si>
  <si>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</si>
  <si>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</si>
  <si>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</si>
  <si>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</si>
  <si>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</si>
  <si>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</si>
  <si>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</si>
  <si>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</si>
  <si>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</si>
  <si>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</si>
  <si>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</si>
  <si>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</si>
  <si>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</si>
  <si>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</si>
  <si>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</si>
  <si>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</si>
  <si>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</si>
  <si>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</si>
  <si>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</si>
  <si>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</si>
  <si>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</si>
  <si>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</si>
  <si>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</si>
  <si>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</si>
  <si>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</si>
  <si>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</si>
  <si>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</si>
  <si>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</si>
  <si>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</si>
  <si>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</si>
  <si>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</si>
  <si>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</si>
  <si>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</si>
  <si>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</si>
  <si>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</si>
  <si>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</si>
  <si>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</si>
  <si>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</si>
  <si>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</si>
  <si>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</si>
  <si>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</si>
  <si>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</si>
  <si>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</si>
  <si>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</si>
  <si>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</si>
  <si>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</si>
  <si>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</si>
  <si>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</si>
  <si>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</si>
  <si>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</si>
  <si>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</si>
  <si>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</si>
  <si>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</si>
  <si>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</si>
  <si>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</si>
  <si>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</si>
  <si>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</si>
  <si>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</si>
  <si>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</si>
  <si>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</si>
  <si>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</si>
  <si>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</si>
  <si>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</si>
  <si>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</si>
  <si>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</si>
  <si>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</si>
  <si>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</si>
  <si>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</si>
  <si>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</si>
  <si>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</si>
  <si>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</si>
  <si>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</si>
  <si>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</si>
  <si>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</si>
  <si>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</si>
  <si>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</si>
  <si>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</si>
  <si>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</si>
  <si>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</si>
  <si>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</si>
  <si>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</si>
  <si>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</si>
  <si>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</si>
  <si>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</si>
  <si>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</si>
  <si>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</si>
  <si>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</si>
  <si>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</si>
  <si>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</si>
  <si>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</si>
  <si>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</si>
  <si>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</si>
  <si>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</si>
  <si>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</si>
  <si>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</si>
  <si>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</si>
  <si>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</si>
  <si>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</si>
  <si>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</si>
  <si>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</si>
  <si>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</si>
  <si>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</si>
  <si>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</si>
  <si>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</si>
  <si>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</si>
  <si>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</si>
  <si>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</si>
  <si>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</si>
  <si>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</si>
  <si>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</si>
  <si>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</si>
  <si>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</si>
  <si>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</si>
  <si>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</si>
  <si>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</si>
  <si>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</si>
  <si>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</si>
  <si>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</si>
  <si>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</si>
  <si>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</si>
  <si>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</si>
  <si>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</si>
  <si>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</si>
  <si>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</si>
  <si>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</si>
  <si>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</si>
  <si>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</si>
  <si>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</si>
  <si>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</si>
  <si>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</si>
  <si>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</si>
  <si>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</si>
  <si>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</si>
  <si>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</si>
  <si>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</si>
  <si>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</si>
  <si>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</si>
  <si>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</si>
  <si>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</si>
  <si>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</si>
  <si>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</si>
  <si>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</si>
  <si>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</si>
  <si>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</si>
  <si>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</si>
  <si>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</si>
  <si>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</si>
  <si>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</si>
  <si>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</si>
  <si>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</si>
  <si>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</si>
  <si>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</si>
  <si>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</si>
  <si>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</si>
  <si>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</si>
  <si>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</si>
  <si>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</si>
  <si>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</si>
  <si>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</si>
  <si>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</si>
  <si>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</si>
  <si>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</si>
  <si>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</si>
  <si>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</si>
  <si>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</si>
  <si>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</si>
  <si>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</si>
  <si>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</si>
  <si>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</si>
  <si>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</si>
  <si>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</si>
  <si>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</si>
  <si>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</si>
  <si>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</si>
  <si>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</si>
  <si>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</si>
  <si>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</si>
  <si>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</si>
  <si>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</si>
  <si>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</si>
  <si>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</si>
  <si>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</si>
  <si>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</si>
  <si>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</si>
  <si>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</si>
  <si>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</si>
  <si>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</si>
  <si>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</si>
  <si>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</si>
  <si>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</si>
  <si>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</si>
  <si>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</si>
  <si>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</si>
  <si>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</si>
  <si>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</si>
  <si>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</si>
  <si>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</si>
  <si>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</si>
  <si>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</si>
  <si>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</si>
  <si>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</si>
  <si>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</si>
  <si>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</si>
  <si>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</si>
  <si>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</si>
  <si>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</si>
  <si>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</si>
  <si>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</si>
  <si>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</si>
  <si>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</si>
  <si>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</si>
  <si>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</si>
  <si>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</si>
  <si>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</si>
  <si>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</si>
  <si>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</si>
  <si>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</si>
  <si>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</si>
  <si>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</si>
  <si>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</si>
  <si>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</si>
  <si>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</si>
  <si>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</si>
  <si>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</si>
  <si>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</si>
  <si>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</si>
  <si>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</si>
  <si>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</si>
  <si>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</si>
  <si>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</si>
  <si>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</si>
  <si>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</si>
  <si>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</si>
  <si>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</si>
  <si>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</si>
  <si>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</si>
  <si>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</si>
  <si>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</si>
  <si>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</si>
  <si>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</si>
  <si>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</si>
  <si>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</si>
  <si>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</si>
  <si>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</si>
  <si>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</si>
  <si>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</si>
  <si>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</si>
  <si>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</si>
  <si>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</si>
  <si>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</si>
  <si>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</si>
  <si>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</si>
  <si>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</si>
  <si>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</si>
  <si>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</si>
  <si>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</si>
  <si>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</si>
  <si>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</si>
  <si>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</si>
  <si>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</si>
  <si>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</si>
  <si>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</si>
  <si>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</si>
  <si>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</si>
  <si>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</si>
  <si>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</si>
  <si>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</si>
  <si>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</si>
  <si>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</si>
  <si>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</si>
  <si>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</si>
  <si>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</si>
  <si>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</si>
  <si>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</si>
  <si>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</si>
  <si>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</si>
  <si>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</si>
  <si>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</si>
  <si>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</si>
  <si>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</si>
  <si>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</si>
  <si>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</si>
  <si>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</si>
  <si>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</si>
  <si>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</si>
  <si>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</si>
  <si>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</si>
  <si>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</si>
  <si>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</si>
  <si>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</si>
  <si>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</si>
  <si>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</si>
  <si>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</si>
  <si>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</si>
  <si>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</si>
  <si>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</si>
  <si>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</si>
  <si>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</si>
  <si>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</si>
  <si>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</si>
  <si>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</si>
  <si>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</si>
  <si>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</si>
  <si>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</si>
  <si>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</si>
  <si>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</si>
  <si>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</si>
  <si>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</si>
  <si>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</si>
  <si>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</si>
  <si>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</si>
  <si>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</si>
  <si>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</si>
  <si>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</si>
  <si>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</si>
  <si>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</si>
  <si>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</si>
  <si>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</si>
  <si>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</si>
  <si>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</si>
  <si>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</si>
  <si>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</si>
  <si>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</si>
  <si>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</si>
  <si>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</si>
  <si>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</si>
  <si>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</si>
  <si>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</si>
  <si>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</si>
  <si>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</si>
  <si>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</si>
  <si>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</si>
  <si>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</si>
  <si>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</si>
  <si>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</si>
  <si>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</si>
  <si>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</si>
  <si>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</si>
  <si>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</si>
  <si>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</si>
  <si>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</si>
  <si>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</si>
  <si>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</si>
  <si>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</si>
  <si>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</si>
  <si>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</si>
  <si>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</si>
  <si>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</si>
  <si>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</si>
  <si>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</si>
  <si>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</si>
  <si>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</si>
  <si>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</si>
  <si>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</si>
  <si>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</si>
  <si>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</si>
  <si>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</si>
  <si>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</si>
  <si>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</si>
  <si>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</si>
  <si>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</si>
  <si>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</si>
  <si>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</si>
  <si>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</si>
  <si>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</si>
  <si>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</si>
  <si>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</si>
  <si>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</si>
  <si>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</si>
  <si>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</si>
  <si>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</si>
  <si>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</si>
  <si>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</si>
  <si>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</si>
  <si>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</si>
  <si>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</si>
  <si>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</si>
  <si>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</si>
  <si>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</si>
  <si>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</si>
  <si>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</si>
  <si>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</si>
  <si>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</si>
  <si>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</si>
  <si>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</si>
  <si>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</si>
  <si>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</si>
  <si>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</si>
  <si>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</si>
  <si>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</si>
  <si>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</si>
  <si>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</si>
  <si>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</si>
  <si>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</si>
  <si>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</si>
  <si>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</si>
  <si>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</si>
  <si>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</si>
  <si>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</si>
  <si>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</si>
  <si>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</si>
  <si>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</si>
  <si>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</si>
  <si>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</si>
  <si>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</si>
  <si>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</si>
  <si>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</si>
  <si>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</si>
  <si>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</si>
  <si>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</si>
  <si>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</si>
  <si>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</si>
  <si>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</si>
  <si>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</si>
  <si>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</si>
  <si>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</si>
  <si>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</si>
  <si>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</si>
  <si>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</si>
  <si>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</si>
  <si>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</si>
  <si>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</si>
  <si>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</si>
  <si>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</si>
  <si>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</si>
  <si>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</si>
  <si>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</si>
  <si>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</si>
  <si>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</si>
  <si>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</si>
  <si>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</si>
  <si>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</si>
  <si>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</si>
  <si>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</si>
  <si>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</si>
  <si>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</si>
  <si>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</si>
  <si>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</si>
  <si>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</si>
  <si>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</si>
  <si>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</si>
  <si>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</si>
  <si>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</si>
  <si>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</si>
  <si>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</si>
  <si>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</si>
  <si>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</si>
  <si>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</si>
  <si>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</si>
  <si>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</si>
  <si>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</si>
  <si>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</si>
  <si>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</si>
  <si>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</si>
  <si>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</si>
  <si>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</si>
  <si>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</si>
  <si>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</si>
  <si>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</si>
  <si>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</si>
  <si>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</si>
  <si>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</si>
  <si>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</si>
  <si>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</si>
  <si>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</si>
  <si>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</si>
  <si>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</si>
  <si>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</si>
  <si>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</si>
  <si>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</si>
  <si>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</si>
  <si>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</si>
  <si>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</si>
  <si>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</si>
  <si>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</si>
  <si>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</si>
  <si>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</si>
  <si>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</si>
  <si>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</si>
  <si>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</si>
  <si>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</si>
  <si>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</si>
  <si>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</si>
  <si>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</si>
  <si>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</si>
  <si>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</si>
  <si>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</si>
  <si>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</si>
  <si>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</si>
  <si>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</si>
  <si>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</si>
  <si>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</si>
  <si>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</si>
  <si>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</si>
  <si>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</si>
  <si>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</si>
  <si>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</si>
  <si>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</si>
  <si>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</si>
  <si>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</si>
  <si>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</si>
  <si>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</si>
  <si>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</si>
  <si>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</si>
  <si>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</si>
  <si>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</si>
  <si>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</si>
  <si>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</si>
  <si>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</si>
  <si>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</si>
  <si>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</si>
  <si>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</si>
  <si>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</si>
  <si>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</si>
  <si>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</si>
  <si>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</si>
  <si>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</si>
  <si>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</si>
  <si>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</si>
  <si>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</si>
  <si>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</si>
  <si>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</si>
  <si>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</si>
  <si>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</si>
  <si>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</si>
  <si>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</si>
  <si>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</si>
  <si>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</si>
  <si>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</si>
  <si>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</si>
  <si>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</si>
  <si>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</si>
  <si>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</si>
  <si>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</si>
  <si>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</si>
  <si>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</si>
  <si>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</si>
  <si>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</si>
  <si>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</si>
  <si>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</si>
  <si>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</si>
  <si>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</si>
  <si>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</si>
  <si>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</si>
  <si>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</si>
  <si>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</si>
  <si>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</si>
  <si>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</si>
  <si>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</si>
  <si>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</si>
  <si>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</si>
  <si>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</si>
  <si>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</si>
  <si>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</si>
  <si>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</si>
  <si>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</si>
  <si>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</si>
  <si>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</si>
  <si>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</si>
  <si>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</si>
  <si>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</si>
  <si>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</si>
  <si>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</si>
  <si>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</si>
  <si>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</si>
  <si>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</si>
  <si>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</si>
  <si>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</si>
  <si>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</si>
  <si>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</si>
  <si>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</si>
  <si>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</si>
  <si>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</si>
  <si>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</si>
  <si>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</si>
  <si>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</si>
  <si>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</si>
  <si>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</si>
  <si>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</si>
  <si>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</si>
  <si>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</si>
  <si>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</si>
  <si>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</si>
  <si>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</si>
  <si>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</si>
  <si>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</si>
  <si>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</si>
  <si>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</si>
  <si>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</si>
  <si>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</si>
  <si>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</si>
  <si>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</si>
  <si>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</si>
  <si>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</si>
  <si>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</si>
  <si>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</si>
  <si>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</si>
  <si>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</si>
  <si>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</si>
  <si>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</si>
  <si>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</si>
  <si>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</si>
  <si>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</si>
  <si>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</si>
  <si>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</si>
  <si>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</si>
  <si>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</si>
  <si>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</si>
  <si>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</si>
  <si>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</si>
  <si>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</si>
  <si>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</si>
  <si>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</si>
  <si>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</si>
  <si>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</si>
  <si>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</si>
  <si>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</si>
  <si>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</si>
  <si>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</si>
  <si>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</si>
  <si>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</si>
  <si>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</si>
  <si>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</si>
  <si>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</si>
  <si>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</si>
  <si>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</si>
  <si>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</si>
  <si>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</si>
  <si>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</si>
  <si>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</si>
  <si>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</si>
  <si>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</si>
  <si>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</si>
  <si>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</si>
  <si>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</si>
  <si>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</si>
  <si>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</si>
  <si>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</si>
  <si>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</si>
  <si>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</si>
  <si>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</si>
  <si>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</si>
  <si>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</si>
  <si>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</si>
  <si>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</si>
  <si>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</si>
  <si>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</si>
  <si>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</si>
  <si>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</si>
  <si>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</si>
  <si>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</si>
  <si>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</si>
  <si>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</si>
  <si>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</si>
  <si>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</si>
  <si>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</si>
  <si>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</si>
  <si>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</si>
  <si>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</si>
  <si>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</si>
  <si>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</si>
  <si>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</si>
  <si>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</si>
  <si>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</si>
  <si>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</si>
  <si>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</si>
  <si>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</si>
  <si>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</si>
  <si>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</si>
  <si>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</si>
  <si>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</si>
  <si>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</si>
  <si>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</si>
  <si>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</si>
  <si>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</si>
  <si>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</si>
  <si>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</si>
  <si>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</si>
  <si>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</si>
  <si>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</si>
  <si>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</si>
  <si>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</si>
  <si>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</si>
  <si>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</si>
  <si>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</si>
  <si>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</si>
  <si>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</si>
  <si>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</si>
  <si>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</si>
  <si>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</si>
  <si>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</si>
  <si>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</si>
  <si>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</si>
  <si>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</si>
  <si>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</si>
  <si>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</si>
  <si>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</si>
  <si>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</si>
  <si>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</si>
  <si>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</si>
  <si>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</si>
  <si>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</si>
  <si>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</si>
  <si>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</si>
  <si>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</si>
  <si>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</si>
  <si>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</si>
  <si>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</si>
  <si>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</si>
  <si>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</si>
  <si>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</si>
  <si>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</si>
  <si>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</si>
  <si>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</si>
  <si>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</si>
  <si>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</si>
  <si>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</si>
  <si>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</si>
  <si>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</si>
  <si>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</si>
  <si>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</si>
  <si>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</si>
  <si>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</si>
  <si>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</si>
  <si>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</si>
  <si>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</si>
  <si>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</si>
  <si>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</si>
  <si>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</si>
  <si>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</si>
  <si>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</si>
  <si>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</si>
  <si>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</si>
  <si>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</si>
  <si>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</si>
  <si>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</si>
  <si>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</si>
  <si>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</si>
  <si>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</si>
  <si>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</si>
  <si>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</si>
  <si>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</si>
  <si>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</si>
  <si>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</si>
  <si>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</si>
  <si>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</si>
  <si>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</si>
  <si>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</si>
  <si>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</si>
  <si>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</si>
  <si>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</si>
  <si>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</si>
  <si>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</si>
  <si>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</si>
  <si>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</si>
  <si>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</si>
  <si>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</si>
  <si>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</si>
  <si>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</si>
  <si>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</si>
  <si>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</si>
  <si>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</si>
  <si>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</si>
  <si>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</si>
  <si>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</si>
  <si>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</si>
  <si>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</si>
  <si>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</si>
  <si>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</si>
  <si>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</si>
  <si>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</si>
  <si>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</si>
  <si>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</si>
  <si>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</si>
  <si>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</si>
  <si>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</si>
  <si>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</si>
  <si>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</si>
  <si>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</si>
  <si>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</si>
  <si>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</si>
  <si>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</si>
  <si>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</si>
  <si>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</si>
  <si>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</si>
  <si>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</si>
  <si>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</si>
  <si>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</si>
  <si>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</si>
  <si>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</si>
  <si>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</si>
  <si>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</si>
  <si>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</si>
  <si>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</si>
  <si>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</si>
  <si>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</si>
  <si>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</si>
  <si>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</si>
  <si>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</si>
  <si>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</si>
  <si>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</si>
  <si>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</si>
  <si>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</si>
  <si>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</si>
  <si>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</si>
  <si>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</si>
  <si>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</si>
  <si>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</si>
  <si>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</si>
  <si>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</si>
  <si>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</si>
  <si>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</si>
  <si>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</si>
  <si>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</si>
  <si>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</si>
  <si>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</si>
  <si>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</si>
  <si>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</si>
  <si>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</si>
  <si>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</si>
  <si>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</si>
  <si>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</si>
  <si>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</si>
  <si>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</si>
  <si>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</si>
  <si>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</si>
  <si>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</si>
  <si>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</si>
  <si>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</si>
  <si>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</si>
  <si>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</si>
  <si>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</si>
  <si>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</si>
  <si>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</si>
  <si>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</si>
  <si>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</si>
  <si>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</si>
  <si>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</si>
  <si>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</si>
  <si>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</si>
  <si>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</si>
  <si>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</si>
  <si>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</si>
  <si>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</si>
  <si>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</si>
  <si>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</si>
  <si>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</si>
  <si>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</si>
  <si>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</si>
  <si>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</si>
  <si>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</si>
  <si>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</si>
  <si>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</si>
  <si>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</si>
  <si>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</si>
  <si>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</si>
  <si>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</si>
  <si>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</si>
  <si>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</si>
  <si>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</si>
  <si>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</si>
  <si>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</si>
  <si>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</si>
  <si>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</si>
  <si>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</si>
  <si>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</si>
  <si>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</si>
  <si>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</si>
  <si>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</si>
  <si>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</si>
  <si>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</si>
  <si>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</si>
  <si>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</si>
  <si>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</si>
  <si>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</si>
  <si>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</si>
  <si>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</si>
  <si>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</si>
  <si>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</si>
  <si>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</si>
  <si>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</si>
  <si>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</si>
  <si>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</si>
  <si>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</si>
  <si>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</si>
  <si>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</si>
  <si>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</si>
  <si>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</si>
  <si>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</si>
  <si>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</si>
  <si>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</si>
  <si>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</si>
  <si>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</si>
  <si>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</si>
  <si>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</si>
  <si>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</si>
  <si>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</si>
  <si>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</si>
  <si>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</si>
  <si>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</si>
  <si>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</si>
  <si>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</si>
  <si>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</si>
  <si>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</si>
  <si>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</si>
  <si>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</si>
  <si>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</si>
  <si>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</si>
  <si>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</si>
  <si>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</si>
  <si>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</si>
  <si>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</si>
  <si>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</si>
  <si>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</si>
  <si>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</si>
  <si>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</si>
  <si>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</si>
  <si>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</si>
  <si>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</si>
  <si>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</si>
  <si>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</si>
  <si>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</si>
  <si>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</si>
  <si>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</si>
  <si>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</si>
  <si>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</si>
  <si>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</si>
  <si>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</si>
  <si>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</si>
  <si>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</si>
  <si>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</si>
  <si>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</si>
  <si>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</si>
  <si>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</si>
  <si>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</si>
  <si>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</si>
  <si>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</si>
  <si>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</si>
  <si>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</si>
  <si>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</si>
  <si>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</si>
  <si>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</si>
  <si>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</si>
  <si>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</si>
  <si>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</si>
  <si>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</si>
  <si>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</si>
  <si>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</si>
  <si>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</si>
  <si>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</si>
  <si>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</si>
  <si>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</si>
  <si>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</si>
  <si>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</si>
  <si>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</si>
  <si>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</si>
  <si>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</si>
  <si>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</si>
  <si>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</si>
  <si>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</si>
  <si>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</si>
  <si>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</si>
  <si>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</si>
  <si>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</si>
  <si>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</si>
  <si>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</si>
  <si>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</si>
  <si>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</si>
  <si>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</si>
  <si>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</si>
  <si>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</si>
  <si>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</si>
  <si>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</si>
  <si>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</si>
  <si>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</si>
  <si>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</si>
  <si>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</si>
  <si>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</si>
  <si>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</si>
  <si>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</si>
  <si>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</si>
  <si>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</si>
  <si>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</si>
  <si>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</si>
  <si>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</si>
  <si>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</si>
  <si>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</si>
  <si>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</si>
  <si>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</si>
  <si>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</si>
  <si>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</si>
  <si>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</si>
  <si>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</si>
  <si>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</si>
  <si>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</si>
  <si>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</si>
  <si>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</si>
  <si>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</si>
  <si>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</si>
  <si>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</si>
  <si>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</si>
  <si>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</si>
  <si>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</si>
  <si>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</si>
  <si>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</si>
  <si>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</si>
  <si>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</si>
  <si>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</si>
  <si>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</si>
  <si>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</si>
  <si>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</si>
  <si>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</si>
  <si>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</si>
  <si>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</si>
  <si>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</si>
  <si>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</si>
  <si>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</si>
  <si>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</si>
  <si>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</si>
  <si>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</si>
  <si>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</si>
  <si>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</si>
  <si>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</si>
  <si>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</si>
  <si>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</si>
  <si>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</si>
  <si>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</si>
  <si>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</si>
  <si>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</si>
  <si>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</si>
  <si>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</si>
  <si>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</si>
  <si>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</si>
  <si>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</si>
  <si>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</si>
  <si>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</si>
  <si>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</si>
  <si>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</si>
  <si>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</si>
  <si>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</si>
  <si>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</si>
  <si>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</si>
  <si>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</si>
  <si>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</si>
  <si>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</si>
  <si>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</si>
  <si>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</si>
  <si>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</si>
  <si>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</si>
  <si>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</si>
  <si>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</si>
  <si>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</si>
  <si>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</si>
  <si>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</si>
  <si>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</si>
  <si>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</si>
  <si>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</si>
  <si>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</si>
  <si>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</si>
  <si>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</si>
  <si>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</si>
  <si>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</si>
  <si>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</si>
  <si>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</si>
  <si>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</si>
  <si>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</si>
  <si>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</si>
  <si>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</si>
  <si>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</si>
  <si>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</si>
  <si>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</si>
  <si>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</si>
  <si>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</si>
  <si>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</si>
  <si>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</si>
  <si>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</si>
  <si>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</si>
  <si>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</si>
  <si>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</si>
  <si>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</si>
  <si>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</si>
  <si>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</si>
  <si>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</si>
  <si>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</si>
  <si>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</si>
  <si>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</si>
  <si>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</si>
  <si>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</si>
  <si>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</si>
  <si>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</si>
  <si>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</si>
  <si>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</si>
  <si>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</si>
  <si>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</si>
  <si>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</si>
  <si>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</si>
  <si>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</si>
  <si>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</si>
  <si>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</si>
  <si>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</si>
  <si>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</si>
  <si>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</si>
  <si>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</si>
  <si>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</si>
  <si>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</si>
  <si>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</si>
  <si>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</si>
  <si>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</si>
  <si>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</si>
  <si>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</si>
  <si>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</si>
  <si>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</si>
  <si>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</si>
  <si>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</si>
  <si>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</si>
  <si>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</si>
  <si>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</si>
  <si>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</si>
  <si>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</si>
  <si>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</si>
  <si>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</si>
  <si>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</si>
  <si>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</si>
  <si>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</si>
  <si>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</si>
  <si>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</si>
  <si>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</si>
  <si>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</si>
  <si>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</si>
  <si>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</si>
  <si>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</si>
  <si>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</si>
  <si>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</si>
  <si>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</si>
  <si>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</si>
  <si>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</si>
  <si>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</si>
  <si>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</si>
  <si>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</si>
  <si>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</si>
  <si>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</si>
  <si>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</si>
  <si>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</si>
  <si>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</si>
  <si>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</si>
  <si>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</si>
  <si>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</si>
  <si>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</si>
  <si>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</si>
  <si>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</si>
  <si>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</si>
  <si>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</si>
  <si>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</si>
  <si>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</si>
  <si>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</si>
  <si>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</si>
  <si>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</si>
  <si>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</si>
  <si>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</si>
  <si>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</si>
  <si>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</si>
  <si>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</si>
  <si>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</si>
  <si>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</si>
  <si>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</si>
  <si>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</si>
  <si>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</si>
  <si>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</si>
  <si>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</si>
  <si>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</si>
  <si>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</si>
  <si>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</si>
  <si>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</si>
  <si>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</si>
  <si>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</si>
  <si>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</si>
  <si>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</si>
  <si>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</si>
  <si>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</si>
  <si>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</si>
  <si>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</si>
  <si>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</si>
  <si>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</si>
  <si>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</si>
  <si>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</si>
  <si>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</si>
  <si>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</si>
  <si>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</si>
  <si>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</si>
  <si>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</si>
  <si>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</si>
  <si>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</si>
  <si>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</si>
  <si>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</si>
  <si>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</si>
  <si>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</si>
  <si>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</si>
  <si>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</si>
  <si>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</si>
  <si>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</si>
  <si>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</si>
  <si>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</si>
  <si>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</si>
  <si>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</si>
  <si>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</si>
  <si>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</si>
  <si>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</si>
  <si>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</si>
  <si>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</si>
  <si>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</si>
  <si>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</si>
  <si>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</si>
  <si>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</si>
  <si>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</si>
  <si>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</si>
  <si>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</si>
  <si>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</si>
  <si>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</si>
  <si>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</si>
  <si>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</si>
  <si>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</si>
  <si>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</si>
  <si>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</si>
  <si>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</si>
  <si>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</si>
  <si>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</si>
  <si>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</si>
  <si>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</si>
  <si>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</si>
  <si>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</si>
  <si>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</si>
  <si>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</si>
  <si>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</si>
  <si>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</si>
  <si>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</si>
  <si>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</si>
  <si>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</si>
  <si>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</si>
  <si>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</si>
  <si>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</si>
  <si>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</si>
  <si>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</si>
  <si>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</si>
  <si>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</si>
  <si>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</si>
  <si>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</si>
  <si>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</si>
  <si>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</si>
  <si>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</si>
  <si>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</si>
  <si>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</si>
  <si>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</si>
  <si>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</si>
  <si>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</si>
  <si>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</si>
  <si>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</si>
  <si>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</si>
  <si>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</si>
  <si>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</si>
  <si>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</si>
  <si>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</si>
  <si>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</si>
  <si>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</si>
  <si>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</si>
  <si>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</si>
  <si>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</si>
  <si>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</si>
  <si>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</si>
  <si>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</si>
  <si>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</si>
  <si>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</si>
  <si>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</si>
  <si>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</si>
  <si>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</si>
  <si>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</si>
  <si>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</si>
  <si>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</si>
  <si>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</si>
  <si>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</si>
  <si>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</si>
  <si>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</si>
  <si>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</si>
  <si>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</si>
  <si>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</si>
  <si>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</si>
  <si>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</si>
  <si>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</si>
  <si>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</si>
  <si>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</si>
  <si>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</si>
  <si>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</si>
  <si>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</si>
  <si>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</si>
  <si>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</si>
  <si>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</si>
  <si>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</si>
  <si>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</si>
  <si>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</si>
  <si>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</si>
  <si>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</si>
  <si>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</si>
  <si>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</si>
  <si>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</si>
  <si>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</si>
  <si>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</si>
  <si>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</si>
  <si>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</si>
  <si>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</si>
  <si>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</si>
  <si>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</si>
  <si>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</si>
  <si>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</si>
  <si>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</si>
  <si>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</si>
  <si>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</si>
  <si>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</si>
  <si>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</si>
  <si>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</si>
  <si>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</si>
  <si>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</si>
  <si>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</si>
  <si>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</si>
  <si>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</si>
  <si>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</si>
  <si>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</si>
  <si>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</si>
  <si>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</si>
  <si>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</si>
  <si>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</si>
  <si>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</si>
  <si>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</si>
  <si>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</si>
  <si>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</si>
  <si>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</si>
  <si>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</si>
  <si>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</si>
  <si>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</si>
  <si>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</si>
  <si>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</si>
  <si>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</si>
  <si>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</si>
  <si>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</si>
  <si>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</si>
  <si>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</si>
  <si>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</si>
  <si>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</si>
  <si>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</si>
  <si>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</si>
  <si>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</si>
  <si>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</si>
  <si>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</si>
  <si>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</si>
  <si>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</si>
  <si>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</si>
  <si>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</si>
  <si>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</si>
  <si>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</si>
  <si>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</si>
  <si>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</si>
  <si>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</si>
  <si>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</si>
  <si>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</si>
  <si>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</si>
  <si>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</si>
  <si>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</si>
  <si>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</si>
  <si>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</si>
  <si>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</si>
  <si>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</si>
  <si>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</si>
  <si>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</si>
  <si>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</si>
  <si>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</si>
  <si>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</si>
  <si>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</si>
  <si>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</si>
  <si>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</si>
  <si>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</si>
  <si>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</si>
  <si>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</si>
  <si>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</si>
  <si>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</si>
  <si>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</si>
  <si>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</si>
  <si>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</si>
  <si>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</si>
  <si>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</si>
  <si>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</si>
  <si>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</si>
  <si>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</si>
  <si>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</si>
  <si>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</si>
  <si>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</si>
  <si>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</si>
  <si>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</si>
  <si>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</si>
  <si>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</si>
  <si>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</si>
  <si>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</si>
  <si>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</si>
  <si>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</si>
  <si>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</si>
  <si>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</si>
  <si>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</si>
  <si>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</si>
  <si>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</si>
  <si>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</si>
  <si>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</si>
  <si>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</si>
  <si>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</si>
  <si>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</si>
  <si>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</si>
  <si>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</si>
  <si>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</si>
  <si>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</si>
  <si>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</si>
  <si>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</si>
  <si>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</si>
  <si>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</si>
  <si>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</si>
  <si>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</si>
  <si>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</si>
  <si>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</si>
  <si>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</si>
  <si>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</si>
  <si>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</si>
  <si>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</si>
  <si>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</si>
  <si>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</si>
  <si>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</si>
  <si>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</si>
  <si>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</si>
  <si>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</si>
  <si>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</si>
  <si>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</si>
  <si>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</si>
  <si>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</si>
  <si>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</si>
  <si>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</si>
  <si>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</si>
  <si>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</si>
  <si>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</si>
  <si>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</si>
  <si>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</si>
  <si>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</si>
  <si>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</si>
  <si>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</si>
  <si>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</si>
  <si>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</si>
  <si>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</si>
  <si>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</si>
  <si>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</si>
  <si>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</si>
  <si>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</si>
  <si>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</si>
  <si>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</si>
  <si>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</si>
  <si>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</si>
  <si>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</si>
  <si>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</si>
  <si>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</si>
  <si>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</si>
  <si>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</si>
  <si>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</si>
  <si>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</si>
  <si>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</si>
  <si>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</si>
  <si>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</si>
  <si>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</si>
  <si>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</si>
  <si>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</si>
  <si>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</si>
  <si>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</si>
  <si>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</si>
  <si>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</si>
  <si>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</si>
  <si>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</si>
  <si>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</si>
  <si>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</si>
  <si>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</si>
  <si>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</si>
  <si>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</si>
  <si>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</si>
  <si>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</si>
  <si>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</si>
  <si>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</si>
  <si>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</si>
  <si>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</si>
  <si>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</si>
  <si>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</si>
  <si>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</si>
  <si>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</si>
  <si>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</si>
  <si>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</si>
  <si>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</si>
  <si>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</si>
  <si>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</si>
  <si>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</si>
  <si>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</si>
  <si>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</si>
  <si>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</si>
  <si>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</si>
  <si>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</si>
  <si>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</si>
  <si>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</si>
  <si>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</si>
  <si>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</si>
  <si>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</si>
  <si>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</si>
  <si>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</si>
  <si>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</si>
  <si>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</si>
  <si>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</si>
  <si>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</si>
  <si>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</si>
  <si>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</si>
  <si>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</si>
  <si>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</si>
  <si>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</si>
  <si>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</si>
  <si>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</si>
  <si>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</si>
  <si>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</si>
  <si>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</si>
  <si>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</si>
  <si>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</si>
  <si>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</si>
  <si>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</si>
  <si>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</si>
  <si>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</si>
  <si>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</si>
  <si>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</si>
  <si>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</si>
  <si>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</si>
  <si>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</si>
  <si>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</si>
  <si>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</si>
  <si>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</si>
  <si>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</si>
  <si>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</si>
  <si>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</si>
  <si>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</si>
  <si>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</si>
  <si>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</si>
  <si>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</si>
  <si>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</si>
  <si>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</si>
  <si>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</si>
  <si>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</si>
  <si>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</si>
  <si>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</si>
  <si>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</si>
  <si>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</si>
  <si>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</si>
  <si>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</si>
  <si>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</si>
  <si>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</si>
  <si>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</si>
  <si>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</si>
  <si>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</si>
  <si>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</si>
  <si>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</si>
  <si>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</si>
  <si>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</si>
  <si>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</si>
  <si>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</si>
  <si>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</si>
  <si>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</si>
  <si>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</si>
  <si>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</si>
  <si>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</si>
  <si>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</si>
  <si>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</si>
  <si>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</si>
  <si>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</si>
  <si>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</si>
  <si>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</si>
  <si>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</si>
  <si>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</si>
  <si>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</si>
  <si>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</si>
  <si>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</si>
  <si>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</si>
  <si>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</si>
  <si>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</si>
  <si>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</si>
  <si>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</si>
  <si>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</si>
  <si>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</si>
  <si>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</si>
  <si>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</si>
  <si>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</si>
  <si>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</si>
  <si>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</si>
  <si>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</si>
  <si>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</si>
  <si>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</si>
  <si>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</si>
  <si>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</si>
  <si>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</si>
  <si>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</si>
  <si>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</si>
  <si>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</si>
  <si>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</si>
  <si>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</si>
  <si>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</si>
  <si>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</si>
  <si>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</si>
  <si>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</si>
  <si>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</si>
  <si>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</si>
  <si>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</si>
  <si>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</si>
  <si>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</si>
  <si>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</si>
  <si>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</si>
  <si>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</si>
  <si>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</si>
  <si>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</si>
  <si>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</si>
  <si>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</si>
  <si>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</si>
  <si>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</si>
  <si>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</si>
  <si>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</si>
  <si>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</si>
  <si>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</si>
  <si>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</si>
  <si>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</si>
  <si>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</si>
  <si>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</si>
  <si>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</si>
  <si>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</si>
  <si>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</si>
  <si>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</si>
  <si>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</si>
  <si>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</si>
  <si>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</si>
  <si>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</si>
  <si>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</si>
  <si>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</si>
  <si>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</si>
  <si>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</si>
  <si>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</si>
  <si>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</si>
  <si>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</si>
  <si>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</si>
  <si>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</si>
  <si>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</si>
  <si>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</si>
  <si>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</si>
  <si>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</si>
  <si>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</si>
  <si>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</si>
  <si>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</si>
  <si>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</si>
  <si>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</si>
  <si>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</si>
  <si>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</si>
  <si>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</si>
  <si>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</si>
  <si>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</si>
  <si>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</si>
  <si>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</si>
  <si>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</si>
  <si>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</si>
  <si>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</si>
  <si>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</si>
  <si>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</si>
  <si>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</si>
  <si>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</si>
  <si>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</si>
  <si>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</si>
  <si>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</si>
  <si>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</si>
  <si>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</si>
  <si>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</si>
  <si>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</si>
  <si>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</si>
  <si>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</si>
  <si>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</si>
  <si>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</si>
  <si>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</si>
  <si>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</si>
  <si>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</si>
  <si>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</si>
  <si>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</si>
  <si>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</si>
  <si>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</si>
  <si>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</si>
  <si>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</si>
  <si>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</si>
  <si>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</si>
  <si>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</si>
  <si>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</si>
  <si>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</si>
  <si>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</si>
  <si>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</si>
  <si>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</si>
  <si>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</si>
  <si>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</si>
  <si>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</si>
  <si>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</si>
  <si>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</si>
  <si>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</si>
  <si>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</si>
  <si>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</si>
  <si>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</si>
  <si>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</si>
  <si>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</si>
  <si>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</si>
  <si>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</si>
  <si>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</si>
  <si>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</si>
  <si>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</si>
  <si>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</si>
  <si>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</si>
  <si>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</si>
  <si>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</si>
  <si>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</si>
  <si>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</si>
  <si>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</si>
  <si>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</si>
  <si>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</si>
  <si>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</si>
  <si>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</si>
  <si>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</si>
  <si>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</si>
  <si>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</si>
  <si>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</si>
  <si>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</si>
  <si>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</si>
  <si>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</si>
  <si>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</si>
  <si>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</si>
  <si>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</si>
  <si>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</si>
  <si>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</si>
  <si>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</si>
  <si>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</si>
  <si>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</si>
  <si>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</si>
  <si>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</si>
  <si>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</si>
  <si>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</si>
  <si>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</si>
  <si>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</si>
  <si>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</si>
  <si>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</si>
  <si>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</si>
  <si>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</si>
  <si>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</si>
  <si>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</si>
  <si>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</si>
  <si>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</si>
  <si>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</si>
  <si>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</si>
  <si>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</si>
  <si>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</si>
  <si>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</si>
  <si>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</si>
  <si>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</si>
  <si>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</si>
  <si>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</si>
  <si>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</si>
  <si>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</si>
  <si>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</si>
  <si>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</si>
  <si>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</si>
  <si>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</si>
  <si>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</si>
  <si>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</si>
  <si>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</si>
  <si>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</si>
  <si>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</si>
  <si>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</si>
  <si>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</si>
  <si>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</si>
  <si>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</si>
  <si>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</si>
  <si>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</si>
  <si>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</si>
  <si>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</si>
  <si>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</si>
  <si>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</si>
  <si>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</si>
  <si>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</si>
  <si>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</si>
  <si>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</si>
  <si>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</si>
  <si>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</si>
  <si>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</si>
  <si>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</si>
  <si>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</si>
  <si>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</si>
  <si>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</si>
  <si>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</si>
  <si>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</si>
  <si>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</si>
  <si>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</si>
  <si>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</si>
  <si>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</si>
  <si>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</si>
  <si>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</si>
  <si>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</si>
  <si>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</si>
  <si>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</si>
  <si>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</si>
  <si>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</si>
  <si>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</si>
  <si>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</si>
  <si>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</si>
  <si>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</si>
  <si>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</si>
  <si>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</si>
  <si>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</si>
  <si>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</si>
  <si>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</si>
  <si>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</si>
  <si>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</si>
  <si>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</si>
  <si>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</si>
  <si>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</si>
  <si>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</si>
  <si>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</si>
  <si>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</si>
  <si>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</si>
  <si>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</si>
  <si>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</si>
  <si>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</si>
  <si>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</si>
  <si>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</si>
  <si>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</si>
  <si>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</si>
  <si>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</si>
  <si>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</si>
  <si>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</si>
  <si>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</si>
  <si>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</si>
  <si>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</si>
  <si>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</si>
  <si>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</si>
  <si>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</si>
  <si>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</si>
  <si>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</si>
  <si>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</si>
  <si>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</si>
  <si>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</si>
  <si>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</si>
  <si>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</si>
  <si>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</si>
  <si>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</si>
  <si>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</si>
  <si>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</si>
  <si>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</si>
  <si>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</si>
  <si>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</si>
  <si>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</si>
  <si>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</si>
  <si>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</si>
  <si>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</si>
  <si>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</si>
  <si>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</si>
  <si>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</si>
  <si>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</si>
  <si>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</si>
  <si>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</si>
  <si>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</si>
  <si>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</si>
  <si>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</si>
  <si>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</si>
  <si>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</si>
  <si>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</si>
  <si>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</si>
  <si>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</si>
  <si>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</si>
  <si>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</si>
  <si>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</si>
  <si>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</si>
  <si>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</si>
  <si>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</si>
  <si>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</si>
  <si>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</si>
  <si>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</si>
  <si>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</si>
  <si>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</si>
  <si>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</si>
  <si>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</si>
  <si>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</si>
  <si>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</si>
  <si>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</si>
  <si>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</si>
  <si>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</si>
  <si>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</si>
  <si>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</si>
  <si>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</si>
  <si>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</si>
  <si>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</si>
  <si>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</si>
  <si>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</si>
  <si>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</si>
  <si>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</si>
  <si>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</si>
  <si>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</si>
  <si>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</si>
  <si>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</si>
  <si>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</si>
  <si>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</si>
  <si>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</si>
  <si>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</si>
  <si>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</si>
  <si>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</si>
  <si>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</si>
  <si>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</si>
  <si>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</si>
  <si>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</si>
  <si>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</si>
  <si>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</si>
  <si>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</si>
  <si>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</si>
  <si>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</si>
  <si>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</si>
  <si>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</si>
  <si>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</si>
  <si>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</si>
  <si>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</si>
  <si>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</si>
  <si>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</si>
  <si>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</si>
  <si>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</si>
  <si>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</si>
  <si>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</si>
  <si>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</si>
  <si>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</si>
  <si>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</si>
  <si>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</si>
  <si>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</si>
  <si>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</si>
  <si>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</si>
  <si>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</si>
  <si>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</si>
  <si>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</si>
  <si>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</si>
  <si>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</si>
  <si>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</si>
  <si>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</si>
  <si>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</si>
  <si>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</si>
  <si>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</si>
  <si>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</si>
  <si>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</si>
  <si>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</si>
  <si>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</si>
  <si>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</si>
  <si>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</si>
  <si>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</si>
  <si>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</si>
  <si>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</si>
  <si>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</si>
  <si>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</si>
  <si>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</si>
  <si>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</si>
  <si>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</si>
  <si>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</si>
  <si>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</si>
  <si>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</si>
  <si>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</si>
  <si>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</si>
  <si>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</si>
  <si>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</si>
  <si>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</si>
  <si>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</si>
  <si>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</si>
  <si>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</si>
  <si>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</si>
  <si>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</si>
  <si>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</si>
  <si>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</si>
  <si>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</si>
  <si>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</si>
  <si>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</si>
  <si>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</si>
  <si>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</si>
  <si>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</si>
  <si>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</si>
  <si>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</si>
  <si>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</si>
  <si>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</si>
  <si>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</si>
  <si>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</si>
  <si>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</si>
  <si>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</si>
  <si>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</si>
  <si>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</si>
  <si>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</si>
  <si>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</si>
  <si>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</si>
  <si>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</si>
  <si>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</si>
  <si>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</si>
  <si>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</si>
  <si>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</si>
  <si>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</si>
  <si>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</si>
  <si>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</si>
  <si>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</si>
  <si>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</si>
  <si>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</si>
  <si>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</si>
  <si>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</si>
  <si>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</si>
  <si>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</si>
  <si>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</si>
  <si>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</si>
  <si>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</si>
  <si>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</si>
  <si>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</si>
  <si>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</si>
  <si>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</si>
  <si>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</si>
  <si>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</si>
  <si>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</si>
  <si>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</si>
  <si>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</si>
  <si>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</si>
  <si>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</si>
  <si>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</si>
  <si>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</si>
  <si>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</si>
  <si>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</si>
  <si>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</si>
  <si>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</si>
  <si>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</si>
  <si>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</si>
  <si>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</si>
  <si>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</si>
  <si>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</si>
  <si>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</si>
  <si>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</si>
  <si>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</si>
  <si>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</si>
  <si>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</si>
  <si>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</si>
  <si>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</si>
  <si>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</si>
  <si>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</si>
  <si>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</si>
  <si>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</si>
  <si>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</si>
  <si>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</si>
  <si>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</si>
  <si>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</si>
  <si>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</si>
  <si>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</si>
  <si>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</si>
  <si>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</si>
  <si>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</si>
  <si>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</si>
  <si>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</si>
  <si>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</si>
  <si>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</si>
  <si>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</si>
  <si>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</si>
  <si>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</si>
  <si>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</si>
  <si>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</si>
  <si>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</si>
  <si>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</si>
  <si>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</si>
  <si>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</si>
  <si>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</si>
  <si>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</si>
  <si>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</si>
  <si>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</si>
  <si>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</si>
  <si>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</si>
  <si>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</si>
  <si>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</si>
  <si>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</si>
  <si>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</si>
  <si>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</si>
  <si>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</si>
  <si>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</si>
  <si>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</si>
  <si>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</si>
  <si>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</si>
  <si>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</si>
  <si>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</si>
  <si>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</si>
  <si>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</si>
  <si>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</si>
  <si>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</si>
  <si>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</si>
  <si>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</si>
  <si>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</si>
  <si>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</si>
  <si>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</si>
  <si>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</si>
  <si>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</si>
  <si>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</si>
  <si>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</si>
  <si>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</si>
  <si>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</si>
  <si>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</si>
  <si>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</si>
  <si>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</si>
  <si>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</si>
  <si>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</si>
  <si>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</si>
  <si>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</si>
  <si>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</si>
  <si>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</si>
  <si>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</si>
  <si>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</si>
  <si>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</si>
  <si>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</si>
  <si>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</si>
  <si>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</si>
  <si>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</si>
  <si>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</si>
  <si>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</si>
  <si>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</si>
  <si>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</si>
  <si>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</si>
  <si>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</si>
  <si>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</si>
  <si>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</si>
  <si>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</si>
  <si>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</si>
  <si>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</si>
  <si>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</si>
  <si>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</si>
  <si>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</si>
  <si>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</si>
  <si>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</si>
  <si>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</si>
  <si>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</si>
  <si>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</si>
  <si>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</si>
  <si>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</si>
  <si>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</si>
  <si>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</si>
  <si>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</si>
  <si>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</si>
  <si>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</si>
  <si>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</si>
  <si>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</si>
  <si>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</si>
  <si>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</si>
  <si>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</si>
  <si>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</si>
  <si>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</si>
  <si>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</si>
  <si>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</si>
  <si>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</si>
  <si>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</si>
  <si>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</si>
  <si>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</si>
  <si>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</si>
  <si>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</si>
  <si>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</si>
  <si>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</si>
  <si>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</si>
  <si>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</si>
  <si>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</si>
  <si>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</si>
  <si>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</si>
  <si>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</si>
  <si>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</si>
  <si>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</si>
  <si>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</si>
  <si>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</si>
  <si>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</si>
  <si>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</si>
  <si>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</si>
  <si>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</si>
  <si>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</si>
  <si>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</si>
  <si>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</si>
  <si>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</si>
  <si>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</si>
  <si>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</si>
  <si>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</si>
  <si>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</si>
  <si>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</si>
  <si>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</si>
  <si>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</si>
  <si>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</si>
  <si>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</si>
  <si>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</si>
  <si>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</si>
  <si>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</si>
  <si>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</si>
  <si>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</si>
  <si>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</si>
  <si>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</si>
  <si>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</si>
  <si>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</si>
  <si>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</si>
  <si>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</si>
  <si>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</si>
  <si>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</si>
  <si>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</si>
  <si>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</si>
  <si>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</si>
  <si>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</si>
  <si>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</si>
  <si>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</si>
  <si>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</si>
  <si>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</si>
  <si>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</si>
  <si>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</si>
  <si>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</si>
  <si>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</si>
  <si>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</si>
  <si>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</si>
  <si>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</si>
  <si>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</si>
  <si>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</si>
  <si>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</si>
  <si>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</si>
  <si>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</si>
  <si>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</si>
  <si>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</si>
  <si>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</si>
  <si>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</si>
  <si>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</si>
  <si>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</si>
  <si>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</si>
  <si>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</si>
  <si>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</si>
  <si>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</si>
  <si>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</si>
  <si>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</si>
  <si>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</si>
  <si>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</si>
  <si>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</si>
  <si>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</si>
  <si>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</si>
  <si>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</si>
  <si>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</si>
  <si>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</si>
  <si>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</si>
  <si>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</si>
  <si>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</si>
  <si>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</si>
  <si>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</si>
  <si>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</si>
  <si>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</si>
  <si>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</si>
  <si>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</si>
  <si>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</si>
  <si>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</si>
  <si>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</si>
  <si>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</si>
  <si>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</si>
  <si>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</si>
  <si>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</si>
  <si>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</si>
  <si>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</si>
  <si>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</si>
  <si>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</si>
  <si>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</si>
  <si>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</si>
  <si>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</si>
  <si>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</si>
  <si>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</si>
  <si>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</si>
  <si>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</si>
  <si>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</si>
  <si>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</si>
  <si>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</si>
  <si>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</si>
  <si>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</si>
  <si>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</si>
  <si>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</si>
  <si>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</si>
  <si>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</si>
  <si>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</si>
  <si>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</si>
  <si>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</si>
  <si>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</si>
  <si>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</si>
  <si>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</si>
  <si>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</si>
  <si>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</si>
  <si>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</si>
  <si>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</si>
  <si>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</si>
  <si>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</si>
  <si>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</si>
  <si>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</si>
  <si>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</si>
  <si>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</si>
  <si>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</si>
  <si>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</si>
  <si>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</si>
  <si>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</si>
  <si>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</si>
  <si>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</si>
  <si>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</si>
  <si>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</si>
  <si>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</si>
  <si>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</si>
  <si>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</si>
  <si>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</si>
  <si>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</si>
  <si>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</si>
  <si>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</si>
  <si>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</si>
  <si>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</si>
  <si>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</si>
  <si>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</si>
  <si>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</si>
  <si>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</si>
  <si>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</si>
  <si>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</si>
  <si>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</si>
  <si>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</si>
  <si>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</si>
  <si>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</si>
  <si>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</si>
  <si>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</si>
  <si>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</si>
  <si>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</si>
  <si>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</si>
  <si>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</si>
  <si>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</si>
  <si>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</si>
  <si>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</si>
  <si>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</si>
  <si>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</si>
  <si>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</si>
  <si>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</si>
  <si>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</si>
  <si>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</si>
  <si>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</si>
  <si>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</si>
  <si>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</si>
  <si>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</si>
  <si>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</si>
  <si>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</si>
  <si>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</si>
  <si>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</si>
  <si>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</si>
  <si>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</si>
  <si>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</si>
  <si>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</si>
  <si>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</si>
  <si>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</si>
  <si>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</si>
  <si>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</si>
  <si>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</si>
  <si>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</si>
  <si>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</si>
  <si>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</si>
  <si>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</si>
  <si>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</si>
  <si>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</si>
  <si>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</si>
  <si>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</si>
  <si>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</si>
  <si>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</si>
  <si>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</si>
  <si>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</si>
  <si>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</si>
  <si>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</si>
  <si>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</si>
  <si>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</si>
  <si>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</si>
  <si>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</si>
  <si>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</si>
  <si>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</si>
  <si>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</si>
  <si>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</si>
  <si>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</si>
  <si>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</si>
  <si>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</si>
  <si>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</si>
  <si>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</si>
  <si>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</si>
  <si>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</si>
  <si>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</si>
  <si>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</si>
  <si>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</si>
  <si>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</si>
  <si>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</si>
  <si>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</si>
  <si>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</si>
  <si>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</si>
  <si>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</si>
  <si>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</si>
  <si>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</si>
  <si>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</si>
  <si>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</si>
  <si>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</si>
  <si>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</si>
  <si>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</si>
  <si>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</si>
  <si>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</si>
  <si>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</si>
  <si>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</si>
  <si>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</si>
  <si>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</si>
  <si>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</si>
  <si>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</si>
  <si>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</si>
  <si>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</si>
  <si>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</si>
  <si>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</si>
  <si>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</si>
  <si>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</si>
  <si>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</si>
  <si>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</si>
  <si>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</si>
  <si>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</si>
  <si>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</si>
  <si>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</si>
  <si>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</si>
  <si>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</si>
  <si>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</si>
  <si>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</si>
  <si>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</si>
  <si>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</si>
  <si>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</si>
  <si>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</si>
  <si>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</si>
  <si>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</si>
  <si>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</si>
  <si>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</si>
  <si>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</si>
  <si>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</si>
  <si>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</si>
  <si>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</si>
  <si>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</si>
  <si>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</si>
  <si>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</si>
  <si>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</si>
  <si>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</si>
  <si>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</si>
  <si>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</si>
  <si>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</si>
  <si>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</si>
  <si>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</si>
  <si>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</si>
  <si>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</si>
  <si>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</si>
  <si>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</si>
  <si>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</si>
  <si>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</si>
  <si>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</si>
  <si>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</si>
  <si>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</si>
  <si>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</si>
  <si>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</si>
  <si>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</si>
  <si>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</si>
  <si>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</si>
  <si>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</si>
  <si>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</si>
  <si>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</si>
  <si>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</si>
  <si>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</si>
  <si>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</si>
  <si>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</si>
  <si>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</si>
  <si>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</si>
  <si>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</si>
  <si>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</si>
  <si>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</si>
  <si>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</si>
  <si>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</si>
  <si>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</si>
  <si>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</si>
  <si>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</si>
  <si>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</si>
  <si>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</si>
  <si>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</si>
  <si>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</si>
  <si>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</si>
  <si>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</si>
  <si>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</si>
  <si>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</si>
  <si>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</si>
  <si>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</si>
  <si>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</si>
  <si>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</si>
  <si>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</si>
  <si>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</si>
  <si>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</si>
  <si>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</si>
  <si>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</si>
  <si>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</si>
  <si>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</si>
  <si>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</si>
  <si>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</si>
  <si>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</si>
  <si>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</si>
  <si>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</si>
  <si>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</si>
  <si>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</si>
  <si>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</si>
  <si>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</si>
  <si>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</si>
  <si>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</si>
  <si>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</si>
  <si>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</si>
  <si>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</si>
  <si>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</si>
  <si>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</si>
  <si>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</si>
  <si>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</si>
  <si>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</si>
  <si>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</si>
  <si>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</si>
  <si>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</si>
  <si>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</si>
  <si>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</si>
  <si>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</si>
  <si>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</si>
  <si>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</si>
  <si>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</si>
  <si>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</si>
  <si>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</si>
  <si>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</si>
  <si>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</si>
  <si>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</si>
  <si>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</si>
  <si>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</si>
  <si>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</si>
  <si>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</si>
  <si>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</si>
  <si>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</si>
  <si>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</si>
  <si>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</si>
  <si>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</si>
  <si>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</si>
  <si>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</si>
  <si>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</si>
  <si>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</si>
  <si>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</si>
  <si>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</si>
  <si>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</si>
  <si>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</si>
  <si>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</si>
  <si>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</si>
  <si>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</si>
  <si>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</si>
  <si>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</si>
  <si>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</si>
  <si>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</si>
  <si>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</si>
  <si>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</si>
  <si>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</si>
  <si>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</si>
  <si>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</si>
  <si>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</si>
  <si>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</si>
  <si>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</si>
  <si>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</si>
  <si>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</si>
  <si>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</si>
  <si>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</si>
  <si>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</si>
  <si>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</si>
  <si>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</si>
  <si>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</si>
  <si>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</si>
  <si>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</si>
  <si>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</si>
  <si>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</si>
  <si>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</si>
  <si>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</si>
  <si>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</si>
  <si>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</si>
  <si>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</si>
  <si>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</si>
  <si>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</si>
  <si>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</si>
  <si>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</si>
  <si>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</si>
  <si>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</si>
  <si>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</si>
  <si>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</si>
  <si>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</si>
  <si>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</si>
  <si>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</si>
  <si>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</si>
  <si>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</si>
  <si>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</si>
  <si>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</si>
  <si>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</si>
  <si>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</si>
  <si>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</si>
  <si>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</si>
  <si>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</si>
  <si>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</si>
  <si>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</si>
  <si>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</si>
  <si>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</si>
  <si>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</si>
  <si>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</si>
  <si>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</si>
  <si>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</si>
  <si>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</si>
  <si>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</si>
  <si>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</si>
  <si>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</si>
  <si>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</si>
  <si>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</si>
  <si>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</si>
  <si>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</si>
  <si>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</si>
  <si>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</si>
  <si>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</si>
  <si>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</si>
  <si>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</si>
  <si>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</si>
  <si>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</si>
  <si>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</si>
  <si>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</si>
  <si>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</si>
  <si>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</si>
  <si>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</si>
  <si>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</si>
  <si>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</si>
  <si>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</si>
  <si>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</si>
  <si>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</si>
  <si>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</si>
  <si>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</si>
  <si>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</si>
  <si>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</si>
  <si>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</si>
  <si>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</si>
  <si>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</si>
  <si>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</si>
  <si>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</si>
  <si>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</si>
  <si>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</si>
  <si>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</si>
  <si>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</si>
  <si>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</si>
  <si>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</si>
  <si>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</si>
  <si>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</si>
  <si>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</si>
  <si>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</si>
  <si>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</si>
  <si>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</si>
  <si>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</si>
  <si>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</si>
  <si>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</si>
  <si>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</si>
  <si>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</si>
  <si>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</si>
  <si>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</si>
  <si>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</si>
  <si>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</si>
  <si>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</si>
  <si>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</si>
  <si>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</si>
  <si>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</si>
  <si>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</si>
  <si>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</si>
  <si>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</si>
  <si>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</si>
  <si>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</si>
  <si>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</si>
  <si>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</si>
  <si>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</si>
  <si>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</si>
  <si>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</si>
  <si>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</si>
  <si>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</si>
  <si>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</si>
  <si>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</si>
  <si>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</si>
  <si>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</si>
  <si>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</si>
  <si>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</si>
  <si>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</si>
  <si>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</si>
  <si>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</si>
  <si>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</si>
  <si>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</si>
  <si>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</si>
  <si>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</si>
  <si>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</si>
  <si>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</si>
  <si>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</si>
  <si>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</si>
  <si>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</si>
  <si>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</si>
  <si>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</si>
  <si>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</si>
  <si>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</si>
  <si>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</si>
  <si>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</si>
  <si>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</si>
  <si>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</si>
  <si>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</si>
  <si>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</si>
  <si>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</si>
  <si>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</si>
  <si>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</si>
  <si>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</si>
  <si>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</si>
  <si>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</si>
  <si>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</si>
  <si>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</si>
  <si>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</si>
  <si>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</si>
  <si>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</si>
  <si>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</si>
  <si>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</si>
  <si>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</si>
  <si>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</si>
  <si>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</si>
  <si>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</si>
  <si>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</si>
  <si>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</si>
  <si>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</si>
  <si>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</si>
  <si>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</si>
  <si>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</si>
  <si>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</si>
  <si>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</si>
  <si>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</si>
  <si>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</si>
  <si>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</si>
  <si>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</si>
  <si>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</si>
  <si>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</si>
  <si>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</si>
  <si>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</si>
  <si>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</si>
  <si>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</si>
  <si>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</si>
  <si>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</si>
  <si>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</si>
  <si>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</si>
  <si>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</si>
  <si>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</si>
  <si>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</si>
  <si>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</si>
  <si>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</si>
  <si>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</si>
  <si>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</si>
  <si>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</si>
  <si>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</si>
  <si>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</si>
  <si>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</si>
  <si>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</si>
  <si>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</si>
  <si>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</si>
  <si>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</si>
  <si>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</si>
  <si>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</si>
  <si>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</si>
  <si>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</si>
  <si>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</si>
  <si>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</si>
  <si>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</si>
  <si>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</si>
  <si>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</si>
  <si>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</si>
  <si>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</si>
  <si>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</si>
  <si>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</si>
  <si>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</si>
  <si>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</si>
  <si>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</si>
  <si>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</si>
  <si>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</si>
  <si>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</si>
  <si>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</si>
  <si>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</si>
  <si>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</si>
  <si>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</si>
  <si>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</si>
  <si>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</si>
  <si>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</si>
  <si>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</si>
  <si>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</si>
  <si>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</si>
  <si>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</si>
  <si>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</si>
  <si>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</si>
  <si>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</si>
  <si>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</si>
  <si>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</si>
  <si>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</si>
  <si>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</si>
  <si>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</si>
  <si>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</si>
  <si>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</si>
  <si>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</si>
  <si>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</si>
  <si>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</si>
  <si>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</si>
  <si>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</si>
  <si>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</si>
  <si>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</si>
  <si>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</si>
  <si>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</si>
  <si>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</si>
  <si>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</si>
  <si>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</si>
  <si>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</si>
  <si>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</si>
  <si>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</si>
  <si>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</si>
  <si>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</si>
  <si>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</si>
  <si>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</si>
  <si>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</si>
  <si>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</si>
  <si>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</si>
  <si>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</si>
  <si>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</si>
  <si>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</si>
  <si>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</si>
  <si>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</si>
  <si>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</si>
  <si>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</si>
  <si>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</si>
  <si>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</si>
  <si>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</si>
  <si>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</si>
  <si>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</si>
  <si>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</si>
  <si>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</si>
  <si>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</si>
  <si>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</si>
  <si>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</si>
  <si>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</si>
  <si>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</si>
  <si>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</si>
  <si>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</si>
  <si>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</si>
  <si>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</si>
  <si>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</si>
  <si>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</si>
  <si>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</si>
  <si>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</si>
  <si>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</si>
  <si>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</si>
  <si>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</si>
  <si>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</si>
  <si>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</si>
  <si>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</si>
  <si>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</si>
  <si>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</si>
  <si>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</si>
  <si>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</si>
  <si>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</si>
  <si>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</si>
  <si>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</si>
  <si>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</si>
  <si>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</si>
  <si>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</si>
  <si>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</si>
  <si>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</si>
  <si>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</si>
  <si>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</si>
  <si>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</si>
  <si>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</si>
  <si>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</si>
  <si>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</si>
  <si>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</si>
  <si>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</si>
  <si>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</si>
  <si>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</si>
  <si>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</si>
  <si>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</si>
  <si>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</si>
  <si>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</si>
  <si>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</si>
  <si>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</si>
  <si>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</si>
  <si>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</si>
  <si>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</si>
  <si>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</si>
  <si>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</si>
  <si>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</si>
  <si>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</si>
  <si>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</si>
  <si>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</si>
  <si>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</si>
  <si>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</si>
  <si>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</si>
  <si>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</si>
  <si>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</si>
  <si>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</si>
  <si>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</si>
  <si>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</si>
  <si>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</si>
  <si>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</si>
  <si>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</si>
  <si>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</si>
  <si>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</si>
  <si>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</si>
  <si>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</si>
  <si>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</si>
  <si>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</si>
  <si>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</si>
  <si>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</si>
  <si>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</si>
  <si>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</si>
  <si>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</si>
  <si>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</si>
  <si>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</si>
  <si>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</si>
  <si>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</si>
  <si>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</si>
  <si>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</si>
  <si>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</si>
  <si>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</si>
  <si>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</si>
  <si>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</si>
  <si>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</si>
  <si>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</si>
  <si>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</si>
  <si>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</si>
  <si>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</si>
  <si>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</si>
  <si>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</si>
  <si>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</si>
  <si>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</si>
  <si>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</si>
  <si>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</si>
  <si>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</si>
  <si>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</si>
  <si>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</si>
  <si>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</si>
  <si>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</si>
  <si>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</si>
  <si>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</si>
  <si>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</si>
  <si>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</si>
  <si>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</si>
  <si>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</si>
  <si>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</si>
  <si>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</si>
  <si>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</si>
  <si>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</si>
  <si>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</si>
  <si>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</si>
  <si>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</si>
  <si>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</si>
  <si>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</si>
  <si>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</si>
  <si>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</si>
  <si>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</si>
  <si>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</si>
  <si>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</si>
  <si>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</si>
  <si>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</si>
  <si>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</si>
  <si>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</si>
  <si>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</si>
  <si>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</si>
  <si>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</si>
  <si>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</si>
  <si>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</si>
  <si>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</si>
  <si>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</si>
  <si>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</si>
  <si>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</si>
  <si>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</si>
  <si>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</si>
  <si>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</si>
  <si>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</si>
  <si>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</si>
  <si>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</si>
  <si>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</si>
  <si>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</si>
  <si>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</si>
  <si>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</si>
  <si>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</si>
  <si>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</si>
  <si>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</si>
  <si>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</si>
  <si>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</si>
  <si>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</si>
  <si>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</si>
  <si>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</si>
  <si>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</si>
  <si>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</si>
  <si>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</si>
  <si>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</si>
  <si>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</si>
  <si>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</si>
  <si>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</si>
  <si>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</si>
  <si>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</si>
  <si>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</si>
  <si>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</si>
  <si>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</si>
  <si>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</si>
  <si>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</si>
  <si>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</si>
  <si>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</si>
  <si>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</si>
  <si>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</si>
  <si>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</si>
  <si>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</si>
  <si>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</si>
  <si>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</si>
  <si>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</si>
  <si>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</si>
  <si>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</si>
  <si>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</si>
  <si>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</si>
  <si>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</si>
  <si>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</si>
  <si>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</si>
  <si>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</si>
  <si>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</si>
  <si>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</si>
  <si>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</si>
  <si>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</si>
  <si>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</si>
  <si>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</si>
  <si>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</si>
  <si>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</si>
  <si>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</si>
  <si>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</si>
  <si>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</si>
  <si>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</si>
  <si>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</si>
  <si>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</si>
  <si>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</si>
  <si>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</si>
  <si>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</si>
  <si>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</si>
  <si>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</si>
  <si>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</si>
  <si>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</si>
  <si>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</si>
  <si>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</si>
  <si>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</si>
  <si>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</si>
  <si>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</si>
  <si>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</si>
  <si>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</si>
  <si>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</si>
  <si>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</si>
  <si>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</si>
  <si>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</si>
  <si>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</si>
  <si>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</si>
  <si>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</si>
  <si>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</si>
  <si>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</si>
  <si>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</si>
  <si>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</si>
  <si>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</si>
  <si>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</si>
  <si>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</si>
  <si>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</si>
  <si>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</si>
  <si>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</si>
  <si>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</si>
  <si>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</si>
  <si>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</si>
  <si>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</si>
  <si>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</si>
  <si>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</si>
  <si>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</si>
  <si>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</si>
  <si>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</si>
  <si>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</si>
  <si>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</si>
  <si>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</si>
  <si>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</si>
  <si>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</si>
  <si>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</si>
  <si>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</si>
  <si>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</si>
  <si>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</si>
  <si>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</si>
  <si>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</si>
  <si>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</si>
  <si>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</si>
  <si>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</si>
  <si>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</si>
  <si>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</si>
  <si>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</si>
  <si>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</si>
  <si>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</si>
  <si>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</si>
  <si>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</si>
  <si>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</si>
  <si>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</si>
  <si>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</si>
  <si>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</si>
  <si>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</si>
  <si>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</si>
  <si>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</si>
  <si>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</si>
  <si>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</si>
  <si>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</si>
  <si>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</si>
  <si>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</si>
  <si>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</si>
  <si>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</si>
  <si>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</si>
  <si>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</si>
  <si>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</si>
  <si>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</si>
  <si>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</si>
  <si>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</si>
  <si>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</si>
  <si>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</si>
  <si>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</si>
  <si>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</si>
  <si>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</si>
  <si>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</si>
  <si>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</si>
  <si>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</si>
  <si>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</si>
  <si>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</si>
  <si>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</si>
  <si>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</si>
  <si>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</si>
  <si>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</si>
  <si>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</si>
  <si>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</si>
  <si>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</si>
  <si>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</si>
  <si>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</si>
  <si>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</si>
  <si>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</si>
  <si>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</si>
  <si>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</si>
  <si>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</si>
  <si>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</si>
  <si>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</si>
  <si>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</si>
  <si>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</si>
  <si>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</si>
  <si>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</si>
  <si>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</si>
  <si>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</si>
  <si>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</si>
  <si>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</si>
  <si>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</si>
  <si>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</si>
  <si>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</si>
  <si>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</si>
  <si>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</si>
  <si>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</si>
  <si>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</si>
  <si>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</si>
  <si>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</si>
  <si>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</si>
  <si>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</si>
  <si>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</si>
  <si>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</si>
  <si>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</si>
  <si>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</si>
  <si>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</si>
  <si>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</si>
  <si>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</si>
  <si>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</si>
  <si>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</si>
  <si>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</si>
  <si>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</si>
  <si>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</si>
  <si>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</si>
  <si>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</si>
  <si>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</si>
  <si>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</si>
  <si>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</si>
  <si>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</si>
  <si>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</si>
  <si>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</si>
  <si>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</si>
  <si>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</si>
  <si>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</si>
  <si>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</si>
  <si>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</si>
  <si>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</si>
  <si>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</si>
  <si>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</si>
  <si>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</si>
  <si>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</si>
  <si>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</si>
  <si>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</si>
  <si>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</si>
  <si>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</si>
  <si>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</si>
  <si>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</si>
  <si>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</si>
  <si>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</si>
  <si>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</si>
  <si>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</si>
  <si>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</si>
  <si>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</si>
  <si>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</si>
  <si>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</si>
  <si>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</si>
  <si>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</si>
  <si>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</si>
  <si>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</si>
  <si>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</si>
  <si>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</si>
  <si>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</si>
  <si>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</si>
  <si>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</si>
  <si>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</si>
  <si>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</si>
  <si>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</si>
  <si>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</si>
  <si>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</si>
  <si>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</si>
  <si>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</si>
  <si>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</si>
  <si>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</si>
  <si>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</si>
  <si>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</si>
  <si>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</si>
  <si>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</si>
  <si>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</si>
  <si>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</si>
  <si>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</si>
  <si>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</si>
  <si>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</si>
  <si>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</si>
  <si>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</si>
  <si>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</si>
  <si>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</si>
  <si>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</si>
  <si>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</si>
  <si>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</si>
  <si>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</si>
  <si>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</si>
  <si>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</si>
  <si>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</si>
  <si>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</si>
  <si>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</si>
  <si>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</si>
  <si>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</si>
  <si>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</si>
  <si>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</si>
  <si>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</si>
  <si>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</si>
  <si>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</si>
  <si>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</si>
  <si>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</si>
  <si>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</si>
  <si>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</si>
  <si>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</si>
  <si>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</si>
  <si>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</si>
  <si>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</si>
  <si>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</si>
  <si>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</si>
  <si>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</si>
  <si>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</si>
  <si>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</si>
  <si>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</si>
  <si>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</si>
  <si>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</si>
  <si>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</si>
  <si>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</si>
  <si>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</si>
  <si>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</si>
  <si>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</si>
  <si>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</si>
  <si>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</si>
  <si>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</si>
  <si>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</si>
  <si>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</si>
  <si>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</si>
  <si>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</si>
  <si>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</si>
  <si>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</si>
  <si>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</si>
  <si>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</si>
  <si>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</si>
  <si>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</si>
  <si>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</si>
  <si>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</si>
  <si>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</si>
  <si>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</si>
  <si>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</si>
  <si>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</si>
  <si>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</si>
  <si>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</si>
  <si>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</si>
  <si>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</si>
  <si>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</si>
  <si>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</si>
  <si>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</si>
  <si>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</si>
  <si>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</si>
  <si>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</si>
  <si>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</si>
  <si>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</si>
  <si>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</si>
  <si>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</si>
  <si>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</si>
  <si>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</si>
  <si>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</si>
  <si>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</si>
  <si>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</si>
  <si>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</si>
  <si>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</si>
  <si>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</si>
  <si>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</si>
  <si>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</si>
  <si>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</si>
  <si>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</si>
  <si>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</si>
  <si>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</si>
  <si>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</si>
  <si>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</si>
  <si>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</si>
  <si>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</si>
  <si>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</si>
  <si>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</si>
  <si>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</si>
  <si>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</si>
  <si>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</si>
  <si>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</si>
  <si>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</si>
  <si>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</si>
  <si>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</si>
  <si>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</si>
  <si>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</si>
  <si>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</si>
  <si>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</si>
  <si>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</si>
  <si>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</si>
  <si>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</si>
  <si>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</si>
  <si>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</si>
  <si>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</si>
  <si>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</si>
  <si>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</si>
  <si>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</si>
  <si>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</si>
  <si>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</si>
  <si>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</si>
  <si>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</si>
  <si>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</si>
  <si>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</si>
  <si>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</si>
  <si>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</si>
  <si>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</si>
  <si>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</si>
  <si>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</si>
  <si>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</si>
  <si>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</si>
  <si>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</si>
  <si>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</si>
  <si>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</si>
  <si>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</si>
  <si>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</si>
  <si>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</si>
  <si>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</si>
  <si>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</si>
  <si>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</si>
  <si>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</si>
  <si>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</si>
  <si>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</si>
  <si>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</si>
  <si>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</si>
  <si>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</si>
  <si>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</si>
  <si>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</si>
  <si>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</si>
  <si>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</si>
  <si>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</si>
  <si>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</si>
  <si>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</si>
  <si>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</si>
  <si>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</si>
  <si>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</si>
  <si>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</si>
  <si>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</si>
  <si>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</si>
  <si>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</si>
  <si>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</si>
  <si>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</si>
  <si>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</si>
  <si>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</si>
  <si>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</si>
  <si>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</si>
  <si>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</si>
  <si>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</si>
  <si>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</si>
  <si>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</si>
  <si>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</si>
  <si>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</si>
  <si>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</si>
  <si>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</si>
  <si>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</si>
  <si>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</si>
  <si>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</si>
  <si>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</si>
  <si>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</si>
  <si>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</si>
  <si>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</si>
  <si>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</si>
  <si>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</si>
  <si>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</si>
  <si>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</si>
  <si>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</si>
  <si>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</si>
  <si>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</si>
  <si>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</si>
  <si>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</si>
  <si>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</si>
  <si>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</si>
  <si>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</si>
  <si>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</si>
  <si>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</si>
  <si>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</si>
  <si>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</si>
  <si>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</si>
  <si>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</si>
  <si>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</si>
  <si>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</si>
  <si>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</si>
  <si>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</si>
  <si>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</si>
  <si>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</si>
  <si>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</si>
  <si>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</si>
  <si>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</si>
  <si>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</si>
  <si>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</si>
  <si>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</si>
  <si>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</si>
  <si>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</si>
  <si>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</si>
  <si>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</si>
  <si>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</si>
  <si>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</si>
  <si>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</si>
  <si>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</si>
  <si>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</si>
  <si>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</si>
  <si>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</si>
  <si>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</si>
  <si>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</si>
  <si>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</si>
  <si>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</si>
  <si>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</si>
  <si>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</si>
  <si>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</si>
  <si>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</si>
  <si>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</si>
  <si>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</si>
  <si>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</si>
  <si>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</si>
  <si>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</si>
  <si>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</si>
  <si>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</si>
  <si>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</si>
  <si>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</si>
  <si>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</si>
  <si>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</si>
  <si>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</si>
  <si>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</si>
  <si>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</si>
  <si>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</si>
  <si>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</si>
  <si>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</si>
  <si>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</si>
  <si>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</si>
  <si>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</si>
  <si>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</si>
  <si>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</si>
  <si>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</si>
  <si>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</si>
  <si>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</si>
  <si>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</si>
  <si>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</si>
  <si>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</si>
  <si>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</si>
  <si>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</si>
  <si>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</si>
  <si>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</si>
  <si>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</si>
  <si>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</si>
  <si>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</si>
  <si>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</si>
  <si>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</si>
  <si>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</si>
  <si>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</si>
  <si>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</si>
  <si>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</si>
  <si>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</si>
  <si>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</si>
  <si>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</si>
  <si>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</si>
  <si>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</si>
  <si>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</si>
  <si>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</si>
  <si>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</si>
  <si>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</si>
  <si>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</si>
  <si>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</si>
  <si>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</si>
  <si>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</si>
  <si>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</si>
  <si>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</si>
  <si>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</si>
  <si>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</si>
  <si>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</si>
  <si>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</si>
  <si>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</si>
  <si>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</si>
  <si>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</si>
  <si>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</si>
  <si>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</si>
  <si>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</si>
  <si>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</si>
  <si>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</si>
  <si>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</si>
  <si>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</si>
  <si>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</si>
  <si>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</si>
  <si>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</si>
  <si>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</si>
  <si>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</si>
  <si>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</si>
  <si>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</si>
  <si>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</si>
  <si>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</si>
  <si>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</si>
  <si>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</si>
  <si>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</si>
  <si>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</si>
  <si>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</si>
  <si>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</si>
  <si>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</si>
  <si>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</si>
  <si>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</si>
  <si>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</si>
  <si>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</si>
  <si>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</si>
  <si>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</si>
  <si>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</si>
  <si>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</si>
  <si>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</si>
  <si>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</si>
  <si>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</si>
  <si>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</si>
  <si>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</si>
  <si>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</si>
  <si>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</si>
  <si>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</si>
  <si>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</si>
  <si>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</si>
  <si>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</si>
  <si>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</si>
  <si>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</si>
  <si>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</si>
  <si>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</si>
  <si>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</si>
  <si>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</si>
  <si>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</si>
  <si>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</si>
  <si>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</si>
  <si>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</si>
  <si>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</si>
  <si>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</si>
  <si>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</si>
  <si>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</si>
  <si>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</si>
  <si>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</si>
  <si>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</si>
  <si>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</si>
  <si>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</si>
  <si>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</si>
  <si>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</si>
  <si>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</si>
  <si>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</si>
  <si>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</si>
  <si>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</si>
  <si>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</si>
  <si>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</si>
  <si>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</si>
  <si>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</si>
  <si>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</si>
  <si>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</si>
  <si>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</si>
  <si>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</si>
  <si>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</si>
  <si>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</si>
  <si>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</si>
  <si>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</si>
  <si>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</si>
  <si>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</si>
  <si>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</si>
  <si>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</si>
  <si>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</si>
  <si>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</si>
  <si>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</si>
  <si>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</si>
  <si>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</si>
  <si>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</si>
  <si>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</si>
  <si>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</si>
  <si>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</si>
  <si>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</si>
  <si>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</si>
  <si>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</si>
  <si>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</si>
  <si>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</si>
  <si>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</si>
  <si>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</si>
  <si>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</si>
  <si>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</si>
  <si>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</si>
  <si>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</si>
  <si>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</si>
  <si>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</si>
  <si>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</si>
  <si>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</si>
  <si>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</si>
  <si>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</si>
  <si>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</si>
  <si>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</si>
  <si>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</si>
  <si>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</si>
  <si>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</si>
  <si>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</si>
  <si>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</si>
  <si>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</si>
  <si>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</si>
  <si>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</si>
  <si>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</si>
  <si>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</si>
  <si>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</si>
  <si>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</si>
  <si>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</si>
  <si>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</si>
  <si>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</si>
  <si>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</si>
  <si>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</si>
  <si>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</si>
  <si>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</si>
  <si>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</si>
  <si>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</si>
  <si>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</si>
  <si>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</si>
  <si>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</si>
  <si>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</si>
  <si>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</si>
  <si>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</si>
  <si>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</si>
  <si>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</si>
  <si>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</si>
  <si>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</si>
  <si>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</si>
  <si>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</si>
  <si>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</si>
  <si>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</si>
  <si>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</si>
  <si>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</si>
  <si>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</si>
  <si>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</si>
  <si>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</si>
  <si>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</si>
  <si>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</si>
  <si>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</si>
  <si>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</si>
  <si>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</si>
  <si>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</si>
  <si>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</si>
  <si>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</si>
  <si>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</si>
  <si>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</si>
  <si>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</si>
  <si>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</si>
  <si>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</si>
  <si>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</si>
  <si>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</si>
  <si>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</si>
  <si>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</si>
  <si>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</si>
  <si>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</si>
  <si>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</si>
  <si>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</si>
  <si>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</si>
  <si>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</si>
  <si>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</si>
  <si>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</si>
  <si>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</si>
  <si>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</si>
  <si>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</si>
  <si>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</si>
  <si>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</si>
  <si>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</si>
  <si>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</si>
  <si>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</si>
  <si>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</si>
  <si>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</si>
  <si>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</si>
  <si>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</si>
  <si>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</si>
  <si>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</si>
  <si>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</si>
  <si>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</si>
  <si>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</si>
  <si>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</si>
  <si>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</si>
  <si>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</si>
  <si>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</si>
  <si>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</si>
  <si>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</si>
  <si>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</si>
  <si>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</si>
  <si>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</si>
  <si>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</si>
  <si>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</si>
  <si>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</si>
  <si>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</si>
  <si>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</si>
  <si>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</si>
  <si>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</si>
  <si>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</si>
  <si>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</si>
  <si>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</si>
  <si>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</si>
  <si>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</si>
  <si>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</si>
  <si>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</si>
  <si>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</si>
  <si>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</si>
  <si>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</si>
  <si>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</si>
  <si>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</si>
  <si>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</si>
  <si>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</si>
  <si>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</si>
  <si>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</si>
  <si>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</si>
  <si>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</si>
  <si>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</si>
  <si>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</si>
  <si>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</si>
  <si>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</si>
  <si>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</si>
  <si>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</si>
  <si>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</si>
  <si>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</si>
  <si>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</si>
  <si>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</si>
  <si>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</si>
  <si>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</si>
  <si>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</si>
  <si>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</si>
  <si>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</si>
  <si>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</si>
  <si>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</si>
  <si>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</si>
  <si>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</si>
  <si>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</si>
  <si>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</si>
  <si>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</si>
  <si>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</si>
  <si>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</si>
  <si>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</si>
  <si>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</si>
  <si>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</si>
  <si>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</si>
  <si>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</si>
  <si>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</si>
  <si>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</si>
  <si>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</si>
  <si>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</si>
  <si>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</si>
  <si>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</si>
  <si>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</si>
  <si>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</si>
  <si>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</si>
  <si>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</si>
  <si>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</si>
  <si>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</si>
  <si>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</si>
  <si>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</si>
  <si>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</si>
  <si>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</si>
  <si>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</si>
  <si>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</si>
  <si>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</si>
  <si>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</si>
  <si>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</si>
  <si>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</si>
  <si>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</si>
  <si>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</si>
  <si>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</si>
  <si>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</si>
  <si>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</si>
  <si>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</si>
  <si>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</si>
  <si>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</si>
  <si>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</si>
  <si>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</si>
  <si>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</si>
  <si>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</si>
  <si>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</si>
  <si>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</si>
  <si>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</si>
  <si>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</si>
  <si>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</si>
  <si>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</si>
  <si>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</si>
  <si>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</si>
  <si>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</si>
  <si>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</si>
  <si>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</si>
  <si>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</si>
  <si>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</si>
  <si>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</si>
  <si>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</si>
  <si>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</si>
  <si>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</si>
  <si>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</si>
  <si>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</si>
  <si>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</si>
  <si>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</si>
  <si>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</si>
  <si>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</si>
  <si>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</si>
  <si>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</si>
  <si>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</si>
  <si>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</si>
  <si>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</si>
  <si>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</si>
  <si>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</si>
  <si>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</si>
  <si>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</si>
  <si>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</si>
  <si>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</si>
  <si>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</si>
  <si>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</si>
  <si>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</si>
  <si>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</si>
  <si>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</si>
  <si>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</si>
  <si>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</si>
  <si>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</si>
  <si>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</si>
  <si>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</si>
  <si>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</si>
  <si>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</si>
  <si>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</si>
  <si>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</si>
  <si>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</si>
  <si>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</si>
  <si>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</si>
  <si>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</si>
  <si>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</si>
  <si>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</si>
  <si>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</si>
  <si>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</si>
  <si>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</si>
  <si>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</si>
  <si>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</si>
  <si>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</si>
  <si>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</si>
  <si>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</si>
  <si>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</si>
  <si>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</si>
  <si>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</si>
  <si>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</si>
  <si>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</si>
  <si>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</si>
  <si>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</si>
  <si>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</si>
  <si>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</si>
  <si>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</si>
  <si>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</si>
  <si>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</si>
  <si>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</si>
  <si>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</si>
  <si>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</si>
  <si>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</si>
  <si>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</si>
  <si>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</si>
  <si>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</si>
  <si>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</si>
  <si>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</si>
  <si>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</si>
  <si>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</si>
  <si>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</si>
  <si>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</si>
  <si>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</si>
  <si>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</si>
  <si>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</si>
  <si>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</si>
  <si>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</si>
  <si>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</si>
  <si>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</si>
  <si>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</si>
  <si>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</si>
  <si>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</si>
  <si>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</si>
  <si>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</si>
  <si>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</si>
  <si>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</si>
  <si>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</si>
  <si>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</si>
  <si>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</si>
  <si>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</si>
  <si>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</si>
  <si>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</si>
  <si>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</si>
  <si>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</si>
  <si>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</si>
  <si>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</si>
  <si>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</si>
  <si>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</si>
  <si>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</si>
  <si>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</si>
  <si>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</si>
  <si>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</si>
  <si>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</si>
  <si>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</si>
  <si>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</si>
  <si>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</si>
  <si>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</si>
  <si>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</si>
  <si>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</si>
  <si>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</si>
  <si>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</si>
  <si>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</si>
  <si>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</si>
  <si>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</si>
  <si>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</si>
  <si>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</si>
  <si>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</si>
  <si>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</si>
  <si>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</si>
  <si>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</si>
  <si>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</si>
  <si>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</si>
  <si>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</si>
  <si>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</si>
  <si>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</si>
  <si>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</si>
  <si>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</si>
  <si>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</si>
  <si>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</si>
  <si>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</si>
  <si>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</si>
  <si>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</si>
  <si>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</si>
  <si>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</si>
  <si>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</si>
  <si>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</si>
  <si>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</si>
  <si>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</si>
  <si>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</si>
  <si>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</si>
  <si>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</si>
  <si>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</si>
  <si>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</si>
  <si>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</si>
  <si>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</si>
  <si>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</si>
  <si>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</si>
  <si>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</si>
  <si>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</si>
  <si>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</si>
  <si>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</si>
  <si>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</si>
  <si>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</si>
  <si>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</si>
  <si>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</si>
  <si>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</si>
  <si>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</si>
  <si>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</si>
  <si>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</si>
  <si>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</si>
  <si>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</si>
  <si>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</si>
  <si>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</si>
  <si>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</si>
  <si>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</si>
  <si>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</si>
  <si>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</si>
  <si>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</si>
  <si>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</si>
  <si>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</si>
  <si>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</si>
  <si>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</si>
  <si>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</si>
  <si>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</si>
  <si>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</si>
  <si>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</si>
  <si>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</si>
  <si>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</si>
  <si>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</si>
  <si>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</si>
  <si>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</si>
  <si>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</si>
  <si>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</si>
  <si>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</si>
  <si>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</si>
  <si>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</si>
  <si>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</si>
  <si>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</si>
  <si>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</si>
  <si>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</si>
  <si>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</si>
  <si>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</si>
  <si>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</si>
  <si>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</si>
  <si>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</si>
  <si>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</si>
  <si>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</si>
  <si>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</si>
  <si>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</si>
  <si>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</si>
  <si>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</si>
  <si>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</si>
  <si>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</si>
  <si>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</si>
  <si>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</si>
  <si>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</si>
  <si>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</si>
  <si>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</si>
  <si>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</si>
  <si>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</si>
  <si>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</si>
  <si>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</si>
  <si>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</si>
  <si>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</si>
  <si>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</si>
  <si>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</si>
  <si>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</si>
  <si>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</si>
  <si>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</si>
  <si>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</si>
  <si>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</si>
  <si>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</si>
  <si>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</si>
  <si>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</si>
  <si>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</si>
  <si>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</si>
  <si>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</si>
  <si>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</si>
  <si>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</si>
  <si>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</si>
  <si>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</si>
  <si>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</si>
  <si>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</si>
  <si>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</si>
  <si>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</si>
  <si>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</si>
  <si>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</si>
  <si>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</si>
  <si>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</si>
  <si>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</si>
  <si>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</si>
  <si>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</si>
  <si>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</si>
  <si>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</si>
  <si>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</si>
  <si>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</si>
  <si>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</si>
  <si>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</si>
  <si>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</si>
  <si>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</si>
  <si>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</si>
  <si>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</si>
  <si>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</si>
  <si>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</si>
  <si>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</si>
  <si>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</si>
  <si>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</si>
  <si>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</si>
  <si>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</si>
  <si>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</si>
  <si>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</si>
  <si>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</si>
  <si>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</si>
  <si>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</si>
  <si>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</si>
  <si>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</si>
  <si>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</si>
  <si>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</si>
  <si>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</si>
  <si>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</si>
  <si>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</si>
  <si>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</si>
  <si>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</si>
  <si>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</si>
  <si>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</si>
  <si>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</si>
  <si>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</si>
  <si>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</si>
  <si>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</si>
  <si>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</si>
  <si>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</si>
  <si>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</si>
  <si>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</si>
  <si>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</si>
  <si>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</si>
  <si>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</si>
  <si>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</si>
  <si>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</si>
  <si>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</si>
  <si>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</si>
  <si>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</si>
  <si>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</si>
  <si>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</si>
  <si>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</si>
  <si>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</si>
  <si>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</si>
  <si>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</si>
  <si>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</si>
  <si>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</si>
  <si>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</si>
  <si>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</si>
  <si>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</si>
  <si>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</si>
  <si>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</si>
  <si>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</si>
  <si>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</si>
  <si>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</si>
  <si>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</si>
  <si>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</si>
  <si>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</si>
  <si>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</si>
  <si>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</si>
  <si>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</si>
  <si>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</si>
  <si>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</si>
  <si>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</si>
  <si>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</si>
  <si>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</si>
  <si>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</si>
  <si>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</si>
  <si>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</si>
  <si>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</si>
  <si>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</si>
  <si>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</si>
  <si>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</si>
  <si>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</si>
  <si>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</si>
  <si>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</si>
  <si>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</si>
  <si>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</si>
  <si>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</si>
  <si>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</si>
  <si>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</si>
  <si>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</si>
  <si>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</si>
  <si>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</si>
  <si>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</si>
  <si>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</si>
  <si>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</si>
  <si>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</si>
  <si>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</si>
  <si>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</si>
  <si>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</si>
  <si>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</si>
  <si>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</si>
  <si>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</si>
  <si>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</si>
  <si>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</si>
  <si>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</si>
  <si>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</si>
  <si>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</si>
  <si>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</si>
  <si>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</si>
  <si>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</si>
  <si>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</si>
  <si>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</si>
  <si>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</si>
  <si>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</si>
  <si>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</si>
  <si>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</si>
  <si>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</si>
  <si>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</si>
  <si>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</si>
  <si>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</si>
  <si>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</si>
  <si>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</si>
  <si>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</si>
  <si>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</si>
  <si>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</si>
  <si>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</si>
  <si>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</si>
  <si>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</si>
  <si>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</si>
  <si>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</si>
  <si>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</si>
  <si>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</si>
  <si>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</si>
  <si>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</si>
  <si>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</si>
  <si>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</si>
  <si>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</si>
  <si>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</si>
  <si>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</si>
  <si>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</si>
  <si>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</si>
  <si>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</si>
  <si>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</si>
  <si>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</si>
  <si>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</si>
  <si>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</si>
  <si>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</si>
  <si>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</si>
  <si>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</si>
  <si>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</si>
  <si>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</si>
  <si>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</si>
  <si>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</si>
  <si>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</si>
  <si>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</si>
  <si>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</si>
  <si>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</si>
  <si>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</si>
  <si>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</si>
  <si>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</si>
  <si>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</si>
  <si>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</si>
  <si>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</si>
  <si>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</si>
  <si>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</si>
  <si>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</si>
  <si>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</si>
  <si>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</si>
  <si>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</si>
  <si>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</si>
  <si>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</si>
  <si>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</si>
  <si>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</si>
  <si>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</si>
  <si>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</si>
  <si>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</si>
  <si>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</si>
  <si>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</si>
  <si>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</si>
  <si>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</si>
  <si>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</si>
  <si>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</si>
  <si>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</si>
  <si>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</si>
  <si>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</si>
  <si>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</si>
  <si>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</si>
  <si>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</si>
  <si>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</si>
  <si>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</si>
  <si>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</si>
  <si>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</si>
  <si>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</si>
  <si>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</si>
  <si>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</si>
  <si>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</si>
  <si>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</si>
  <si>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</si>
  <si>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</si>
  <si>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</si>
  <si>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</si>
  <si>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</si>
  <si>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</si>
  <si>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</si>
  <si>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</si>
  <si>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</si>
  <si>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</si>
  <si>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</si>
  <si>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</si>
  <si>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</si>
  <si>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</si>
  <si>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</si>
  <si>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</si>
  <si>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</si>
  <si>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</si>
  <si>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</si>
  <si>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</si>
  <si>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</si>
  <si>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</si>
  <si>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</si>
  <si>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</si>
  <si>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</si>
  <si>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</si>
  <si>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</si>
  <si>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</si>
  <si>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</si>
  <si>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</si>
  <si>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</si>
  <si>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</si>
  <si>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</si>
  <si>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</si>
  <si>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</si>
  <si>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</si>
  <si>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</si>
  <si>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</si>
  <si>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</si>
  <si>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</si>
  <si>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</si>
  <si>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</si>
  <si>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</si>
  <si>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</si>
  <si>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</si>
  <si>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</si>
  <si>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</si>
  <si>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</si>
  <si>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</si>
  <si>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</si>
  <si>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</si>
  <si>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</si>
  <si>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</si>
  <si>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</si>
  <si>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</si>
  <si>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</si>
  <si>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</si>
  <si>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</si>
  <si>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</si>
  <si>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</si>
  <si>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</si>
  <si>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</si>
  <si>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</si>
  <si>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</si>
  <si>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</si>
  <si>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</si>
  <si>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</si>
  <si>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</si>
  <si>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</si>
  <si>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</si>
  <si>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</si>
  <si>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</si>
  <si>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</si>
  <si>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</si>
  <si>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</si>
  <si>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</si>
  <si>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</si>
  <si>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</si>
  <si>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</si>
  <si>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</si>
  <si>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</si>
  <si>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</si>
  <si>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</si>
  <si>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</si>
  <si>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</si>
  <si>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</si>
  <si>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</si>
  <si>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</si>
  <si>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</si>
  <si>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</si>
  <si>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</si>
  <si>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</si>
  <si>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</si>
  <si>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</si>
  <si>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</si>
  <si>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</si>
  <si>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</si>
  <si>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</si>
  <si>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</si>
  <si>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</si>
  <si>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</si>
  <si>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</si>
  <si>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</si>
  <si>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</si>
  <si>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</si>
  <si>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</si>
  <si>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</si>
  <si>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</si>
  <si>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</si>
  <si>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</si>
  <si>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</si>
  <si>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</si>
  <si>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</si>
  <si>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</si>
  <si>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</si>
  <si>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</si>
  <si>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</si>
  <si>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</si>
  <si>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</si>
  <si>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</si>
  <si>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</si>
  <si>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</si>
  <si>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</si>
  <si>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</si>
  <si>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</si>
  <si>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</si>
  <si>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</si>
  <si>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</si>
  <si>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</si>
  <si>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</si>
  <si>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</si>
  <si>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</si>
  <si>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</si>
  <si>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</si>
  <si>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</si>
  <si>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</si>
  <si>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</si>
  <si>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</si>
  <si>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</si>
  <si>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</si>
  <si>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</si>
  <si>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</si>
  <si>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</si>
  <si>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</si>
  <si>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</si>
  <si>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</si>
  <si>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</si>
  <si>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</si>
  <si>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</si>
  <si>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</si>
  <si>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</si>
  <si>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</si>
  <si>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</si>
  <si>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</si>
  <si>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</si>
  <si>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</si>
  <si>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</si>
  <si>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</si>
  <si>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</si>
  <si>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</si>
  <si>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</si>
  <si>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</si>
  <si>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</si>
  <si>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</si>
  <si>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</si>
  <si>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</si>
  <si>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</si>
  <si>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</si>
  <si>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</si>
  <si>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</si>
  <si>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</si>
  <si>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</si>
  <si>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</si>
  <si>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</si>
  <si>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</si>
  <si>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</si>
  <si>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</si>
  <si>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</si>
  <si>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</si>
  <si>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</si>
  <si>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</si>
  <si>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</si>
  <si>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</si>
  <si>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</si>
  <si>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</si>
  <si>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</si>
  <si>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</si>
  <si>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</si>
  <si>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</si>
  <si>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</si>
  <si>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</si>
  <si>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</si>
  <si>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</si>
  <si>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</si>
  <si>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</si>
  <si>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</si>
  <si>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</si>
  <si>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</si>
  <si>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</si>
  <si>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</si>
  <si>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</si>
  <si>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</si>
  <si>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</si>
  <si>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</si>
  <si>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</si>
  <si>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</si>
  <si>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</si>
  <si>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</si>
  <si>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</si>
  <si>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</si>
  <si>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</si>
  <si>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</si>
  <si>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</si>
  <si>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</si>
  <si>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</si>
  <si>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</si>
  <si>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</si>
  <si>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</si>
  <si>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</si>
  <si>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</si>
  <si>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</si>
  <si>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</si>
  <si>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</si>
  <si>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</si>
  <si>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</si>
  <si>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</si>
  <si>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</si>
  <si>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</si>
  <si>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</si>
  <si>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</si>
  <si>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</si>
  <si>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</si>
  <si>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</si>
  <si>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</si>
  <si>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</si>
  <si>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</si>
  <si>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</si>
  <si>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</si>
  <si>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</si>
  <si>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</si>
  <si>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</si>
  <si>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</si>
  <si>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</si>
  <si>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</si>
  <si>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</si>
  <si>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</si>
  <si>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</si>
  <si>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</si>
  <si>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</si>
  <si>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</si>
  <si>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</si>
  <si>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</si>
  <si>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</si>
  <si>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</si>
  <si>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</si>
  <si>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</si>
  <si>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</si>
  <si>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</si>
  <si>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</si>
  <si>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</si>
  <si>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</si>
  <si>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</si>
  <si>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</si>
  <si>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</si>
  <si>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</si>
  <si>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</si>
  <si>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</si>
  <si>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</si>
  <si>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</si>
  <si>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</si>
  <si>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</si>
  <si>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</si>
  <si>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</si>
  <si>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</si>
  <si>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</si>
  <si>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</si>
  <si>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</si>
  <si>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</si>
  <si>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</si>
  <si>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</si>
  <si>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</si>
  <si>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</si>
  <si>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</si>
  <si>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</si>
  <si>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</si>
  <si>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</si>
  <si>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</si>
  <si>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</si>
  <si>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</si>
  <si>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</si>
  <si>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</si>
  <si>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</si>
  <si>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</si>
  <si>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</si>
  <si>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</si>
  <si>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</si>
  <si>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</si>
  <si>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</si>
  <si>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</si>
  <si>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</si>
  <si>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</si>
  <si>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</si>
  <si>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</si>
  <si>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</si>
  <si>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</si>
  <si>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</si>
  <si>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</si>
  <si>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</si>
  <si>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</si>
  <si>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</si>
  <si>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</si>
  <si>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</si>
  <si>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</si>
  <si>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</si>
  <si>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</si>
  <si>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</si>
  <si>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</si>
  <si>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</si>
  <si>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</si>
  <si>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</si>
  <si>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</si>
  <si>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</si>
  <si>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</si>
  <si>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</si>
  <si>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</si>
  <si>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</si>
  <si>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</si>
  <si>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</si>
  <si>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</si>
  <si>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</si>
  <si>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</si>
  <si>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</si>
  <si>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</si>
  <si>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</si>
  <si>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</si>
  <si>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</si>
  <si>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</si>
  <si>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</si>
  <si>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</si>
  <si>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</si>
  <si>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</si>
  <si>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</si>
  <si>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</si>
  <si>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</si>
  <si>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</si>
  <si>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</si>
  <si>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</si>
  <si>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</si>
  <si>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</si>
  <si>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</si>
  <si>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</si>
  <si>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</si>
  <si>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</si>
  <si>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</si>
  <si>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</si>
  <si>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</si>
  <si>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</si>
  <si>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</si>
  <si>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</si>
  <si>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</si>
  <si>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</si>
  <si>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</si>
  <si>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</si>
  <si>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</si>
  <si>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</si>
  <si>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</si>
  <si>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</si>
  <si>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</si>
  <si>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</si>
  <si>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</si>
  <si>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</si>
  <si>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</si>
  <si>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</si>
  <si>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</si>
  <si>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</si>
  <si>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</si>
  <si>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</si>
  <si>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</si>
  <si>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</si>
  <si>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</si>
  <si>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</si>
  <si>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</si>
  <si>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</si>
  <si>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</si>
  <si>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</si>
  <si>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</si>
  <si>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</si>
  <si>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</si>
  <si>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</si>
  <si>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</si>
  <si>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</si>
  <si>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</si>
  <si>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</si>
  <si>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</si>
  <si>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</si>
  <si>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</si>
  <si>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</si>
  <si>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</si>
  <si>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</si>
  <si>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</si>
  <si>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</si>
  <si>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</si>
  <si>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</si>
  <si>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</si>
  <si>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</si>
  <si>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</si>
  <si>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</si>
  <si>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</si>
  <si>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</si>
  <si>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</si>
  <si>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</si>
  <si>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</si>
  <si>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</si>
  <si>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</si>
  <si>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</si>
  <si>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</si>
  <si>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</si>
  <si>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</si>
  <si>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</si>
  <si>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</si>
  <si>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</si>
  <si>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</si>
  <si>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</si>
  <si>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</si>
  <si>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</si>
  <si>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</si>
  <si>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</si>
  <si>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</si>
  <si>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</si>
  <si>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</si>
  <si>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</si>
  <si>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</si>
  <si>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</si>
  <si>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</si>
  <si>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</si>
  <si>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</si>
  <si>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</si>
  <si>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</si>
  <si>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</si>
  <si>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</si>
  <si>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</si>
  <si>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</si>
  <si>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</si>
  <si>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</si>
  <si>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</si>
  <si>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</si>
  <si>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</si>
  <si>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</si>
  <si>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</si>
  <si>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</si>
  <si>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</si>
  <si>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</si>
  <si>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</si>
  <si>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</si>
  <si>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</si>
  <si>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</si>
  <si>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</si>
  <si>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</si>
  <si>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</si>
  <si>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</si>
  <si>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</si>
  <si>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</si>
  <si>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</si>
  <si>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</si>
  <si>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</si>
  <si>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</si>
  <si>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</si>
  <si>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</si>
  <si>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</si>
  <si>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</si>
  <si>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</si>
  <si>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</si>
  <si>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</si>
  <si>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</si>
  <si>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</si>
  <si>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</si>
  <si>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</si>
  <si>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</si>
  <si>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</si>
  <si>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</si>
  <si>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</si>
  <si>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</si>
  <si>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</si>
  <si>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</si>
  <si>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</si>
  <si>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</si>
  <si>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</si>
  <si>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</si>
  <si>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</si>
  <si>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</si>
  <si>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</si>
  <si>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</si>
  <si>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</si>
  <si>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</si>
  <si>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</si>
  <si>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</si>
  <si>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</si>
  <si>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</si>
  <si>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</si>
  <si>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</si>
  <si>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</si>
  <si>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</si>
  <si>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</si>
  <si>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</si>
  <si>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</si>
  <si>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</si>
  <si>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</si>
  <si>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</si>
  <si>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</si>
  <si>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</si>
  <si>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</si>
  <si>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</si>
  <si>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</si>
  <si>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</si>
  <si>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</si>
  <si>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</si>
  <si>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</si>
  <si>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</si>
  <si>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</si>
  <si>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</si>
  <si>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</si>
  <si>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</si>
  <si>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</si>
  <si>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</si>
  <si>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</si>
  <si>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</si>
  <si>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</si>
  <si>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</si>
  <si>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</si>
  <si>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</si>
  <si>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</si>
  <si>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</si>
  <si>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</si>
  <si>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</si>
  <si>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</si>
  <si>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</si>
  <si>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</si>
  <si>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</si>
  <si>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</si>
  <si>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</si>
  <si>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</si>
  <si>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</si>
  <si>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</si>
  <si>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</si>
  <si>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</si>
  <si>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</si>
  <si>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</si>
  <si>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</si>
  <si>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</si>
  <si>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</si>
  <si>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</si>
  <si>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</si>
  <si>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</si>
  <si>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</si>
  <si>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</si>
  <si>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</si>
  <si>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</si>
  <si>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</si>
  <si>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</si>
  <si>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</si>
  <si>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</si>
  <si>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</si>
  <si>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</si>
  <si>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</si>
  <si>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</si>
  <si>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</si>
  <si>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</si>
  <si>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</si>
  <si>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</si>
  <si>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</si>
  <si>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</si>
  <si>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</si>
  <si>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</si>
  <si>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</si>
  <si>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</si>
  <si>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</si>
  <si>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</si>
  <si>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</si>
  <si>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</si>
  <si>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</si>
  <si>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</si>
  <si>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</si>
  <si>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</si>
  <si>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</si>
  <si>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</si>
  <si>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</si>
  <si>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</si>
  <si>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</si>
  <si>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</si>
  <si>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</si>
  <si>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</si>
  <si>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</si>
  <si>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</si>
  <si>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</si>
  <si>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</si>
  <si>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</si>
  <si>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</si>
  <si>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</si>
  <si>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</si>
  <si>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</si>
  <si>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</si>
  <si>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</si>
  <si>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</si>
  <si>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</si>
  <si>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</si>
  <si>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</si>
  <si>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</si>
  <si>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</si>
  <si>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</si>
  <si>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</si>
  <si>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</si>
  <si>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</si>
  <si>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</si>
  <si>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</si>
  <si>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</si>
  <si>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</si>
  <si>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</si>
  <si>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</si>
  <si>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</si>
  <si>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</si>
  <si>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</si>
  <si>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</si>
  <si>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</si>
  <si>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</si>
  <si>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</si>
  <si>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</si>
  <si>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</si>
  <si>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</si>
  <si>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</si>
  <si>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</si>
  <si>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</si>
  <si>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</si>
  <si>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</si>
  <si>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</si>
  <si>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</si>
  <si>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</si>
  <si>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</si>
  <si>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</si>
  <si>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</si>
  <si>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</si>
  <si>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</si>
  <si>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</si>
  <si>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</si>
  <si>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</si>
  <si>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</si>
  <si>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</si>
  <si>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</si>
  <si>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</si>
  <si>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</si>
  <si>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</si>
  <si>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</si>
  <si>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</si>
  <si>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</si>
  <si>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</si>
  <si>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</si>
  <si>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</si>
  <si>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</si>
  <si>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</si>
  <si>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</si>
  <si>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</si>
  <si>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</si>
  <si>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</si>
  <si>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</si>
  <si>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</si>
  <si>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</si>
  <si>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</si>
  <si>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</si>
  <si>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</si>
  <si>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</si>
  <si>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</si>
  <si>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</si>
  <si>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</si>
  <si>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</si>
  <si>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</si>
  <si>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</si>
  <si>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</si>
  <si>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</si>
  <si>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</si>
  <si>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</si>
  <si>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</si>
  <si>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</si>
  <si>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</si>
  <si>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</si>
  <si>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</si>
  <si>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</si>
  <si>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</si>
  <si>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</si>
  <si>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</si>
  <si>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</si>
  <si>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</si>
  <si>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</si>
  <si>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</si>
  <si>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</si>
  <si>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</si>
  <si>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</si>
  <si>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</si>
  <si>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</si>
  <si>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</si>
  <si>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</si>
  <si>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</si>
  <si>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</si>
  <si>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</si>
  <si>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</si>
  <si>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</si>
  <si>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</si>
  <si>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</si>
  <si>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</si>
  <si>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</si>
  <si>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</si>
  <si>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</si>
  <si>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</si>
  <si>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</si>
  <si>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</si>
  <si>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</si>
  <si>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</si>
  <si>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</si>
  <si>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</si>
  <si>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</si>
  <si>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</si>
  <si>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</si>
  <si>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</si>
  <si>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</si>
  <si>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</si>
  <si>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</si>
  <si>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</si>
  <si>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</si>
  <si>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</si>
  <si>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</si>
  <si>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</si>
  <si>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</si>
  <si>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</si>
  <si>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</si>
  <si>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</si>
  <si>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</si>
  <si>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</si>
  <si>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</si>
  <si>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</si>
  <si>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</si>
  <si>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</si>
  <si>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</si>
  <si>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</si>
  <si>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</si>
  <si>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</si>
  <si>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</si>
  <si>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</si>
  <si>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</si>
  <si>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</si>
  <si>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</si>
  <si>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</si>
  <si>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</si>
  <si>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</si>
  <si>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</si>
  <si>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</si>
  <si>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</si>
  <si>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</si>
  <si>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</si>
  <si>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</si>
  <si>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</si>
  <si>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</si>
  <si>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</si>
  <si>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</si>
  <si>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</si>
  <si>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</si>
  <si>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</si>
  <si>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</si>
  <si>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</si>
  <si>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</si>
  <si>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</si>
  <si>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</si>
  <si>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</si>
  <si>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</si>
  <si>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</si>
  <si>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</si>
  <si>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</si>
  <si>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</si>
  <si>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</si>
  <si>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</si>
  <si>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</si>
  <si>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</si>
  <si>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</si>
  <si>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</si>
  <si>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</si>
  <si>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</si>
  <si>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</si>
  <si>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</si>
  <si>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</si>
  <si>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</si>
  <si>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</si>
  <si>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</si>
  <si>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</si>
  <si>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</si>
  <si>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</si>
  <si>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</si>
  <si>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</si>
  <si>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</si>
  <si>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</si>
  <si>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</si>
  <si>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</si>
  <si>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</si>
  <si>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</si>
  <si>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</si>
  <si>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</si>
  <si>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</si>
  <si>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</si>
  <si>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</si>
  <si>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</si>
  <si>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</si>
  <si>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</si>
  <si>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</si>
  <si>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</si>
  <si>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</si>
  <si>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</si>
  <si>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</si>
  <si>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</si>
  <si>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</si>
  <si>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</si>
  <si>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</si>
  <si>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</si>
  <si>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</si>
  <si>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</si>
  <si>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</si>
  <si>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</si>
  <si>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</si>
  <si>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</si>
  <si>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</si>
  <si>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</si>
  <si>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</si>
  <si>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</si>
  <si>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</si>
  <si>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</si>
  <si>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</si>
  <si>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</si>
  <si>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</si>
  <si>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</si>
  <si>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</si>
  <si>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</si>
  <si>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</si>
  <si>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</si>
  <si>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</si>
  <si>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</si>
  <si>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</si>
  <si>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</si>
  <si>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</si>
  <si>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</si>
  <si>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</si>
  <si>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</si>
  <si>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</si>
  <si>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</si>
  <si>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</si>
  <si>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</si>
  <si>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</si>
  <si>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</si>
  <si>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</si>
  <si>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</si>
  <si>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</si>
  <si>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</si>
  <si>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</si>
  <si>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</si>
  <si>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</si>
  <si>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</si>
  <si>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</si>
  <si>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</si>
  <si>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</si>
  <si>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</si>
  <si>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</si>
  <si>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</si>
  <si>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</si>
  <si>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</si>
  <si>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</si>
  <si>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</si>
  <si>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</si>
  <si>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</si>
  <si>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</si>
  <si>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</si>
  <si>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</si>
  <si>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</si>
  <si>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</si>
  <si>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</si>
  <si>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</si>
  <si>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</si>
  <si>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</si>
  <si>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</si>
  <si>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</si>
  <si>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</si>
  <si>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</si>
  <si>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</si>
  <si>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</si>
  <si>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</si>
  <si>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</si>
  <si>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</si>
  <si>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</si>
  <si>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</si>
  <si>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</si>
  <si>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</si>
  <si>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</si>
  <si>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</si>
  <si>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</si>
  <si>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</si>
  <si>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</si>
  <si>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</si>
  <si>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</si>
  <si>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</si>
  <si>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</si>
  <si>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</si>
  <si>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</si>
  <si>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</si>
  <si>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</si>
  <si>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</si>
  <si>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</si>
  <si>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</si>
  <si>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</si>
  <si>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</si>
  <si>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</si>
  <si>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</si>
  <si>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</si>
  <si>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</si>
  <si>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</si>
  <si>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</si>
  <si>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</si>
  <si>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</si>
  <si>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</si>
  <si>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</si>
  <si>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</si>
  <si>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</si>
  <si>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</si>
  <si>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</si>
  <si>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</si>
  <si>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</si>
  <si>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</si>
  <si>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</si>
  <si>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</si>
  <si>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</si>
  <si>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</si>
  <si>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</si>
  <si>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</si>
  <si>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</si>
  <si>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</si>
  <si>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</si>
  <si>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</si>
  <si>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</si>
  <si>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</si>
  <si>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</si>
  <si>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</si>
  <si>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</si>
  <si>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</si>
  <si>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</si>
  <si>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</si>
  <si>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</si>
  <si>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</si>
  <si>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</si>
  <si>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</si>
  <si>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</si>
  <si>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</si>
  <si>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</si>
  <si>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</si>
  <si>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</si>
  <si>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</si>
  <si>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</si>
  <si>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</si>
  <si>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</si>
  <si>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</si>
  <si>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</si>
  <si>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</si>
  <si>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</si>
  <si>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</si>
  <si>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</si>
  <si>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</si>
  <si>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</si>
  <si>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</si>
  <si>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</si>
  <si>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</si>
  <si>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</si>
  <si>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</si>
  <si>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</si>
  <si>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</si>
  <si>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</si>
  <si>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</si>
  <si>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</si>
  <si>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</si>
  <si>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</si>
  <si>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</si>
  <si>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</si>
  <si>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</si>
  <si>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</si>
  <si>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</si>
  <si>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</si>
  <si>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</si>
  <si>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</si>
  <si>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</si>
  <si>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</si>
  <si>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</si>
  <si>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</si>
  <si>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</si>
  <si>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</si>
  <si>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</si>
  <si>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</si>
  <si>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</si>
  <si>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</si>
  <si>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</si>
  <si>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</si>
  <si>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</si>
  <si>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</si>
  <si>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</si>
  <si>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</si>
  <si>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</si>
  <si>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</si>
  <si>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</si>
  <si>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</si>
  <si>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</si>
  <si>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</si>
  <si>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</si>
  <si>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</si>
  <si>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</si>
  <si>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</si>
  <si>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</si>
  <si>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</si>
  <si>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</si>
  <si>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</si>
  <si>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</si>
  <si>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</si>
  <si>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</si>
  <si>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</si>
  <si>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</si>
  <si>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</si>
  <si>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</si>
  <si>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</si>
  <si>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</si>
  <si>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</si>
  <si>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</si>
  <si>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</si>
  <si>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</si>
  <si>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</si>
  <si>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</si>
  <si>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</si>
  <si>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</si>
  <si>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</si>
  <si>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</si>
  <si>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</si>
  <si>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</si>
  <si>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</si>
  <si>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</si>
  <si>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</si>
  <si>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</si>
  <si>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</si>
  <si>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</si>
  <si>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</si>
  <si>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</si>
  <si>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</si>
  <si>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</si>
  <si>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</si>
  <si>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</si>
  <si>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</si>
  <si>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</si>
  <si>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</si>
  <si>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</si>
  <si>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</si>
  <si>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</si>
  <si>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</si>
  <si>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</si>
  <si>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</si>
  <si>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</si>
  <si>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</si>
  <si>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</si>
  <si>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</si>
  <si>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</si>
  <si>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</si>
  <si>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</si>
  <si>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</si>
  <si>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</si>
  <si>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</si>
  <si>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</si>
  <si>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</si>
  <si>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</si>
  <si>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</si>
  <si>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</si>
  <si>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</si>
  <si>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</si>
  <si>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</si>
  <si>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</si>
  <si>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</si>
  <si>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</si>
  <si>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</si>
  <si>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</si>
  <si>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</si>
  <si>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</si>
  <si>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</si>
  <si>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</si>
  <si>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</si>
  <si>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</si>
  <si>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</si>
  <si>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</si>
  <si>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</si>
  <si>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</si>
  <si>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</si>
  <si>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</si>
  <si>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</si>
  <si>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</si>
  <si>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</si>
  <si>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</si>
  <si>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</si>
  <si>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</si>
  <si>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</si>
  <si>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</si>
  <si>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</si>
  <si>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</si>
  <si>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</si>
  <si>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</si>
  <si>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</si>
  <si>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</si>
  <si>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</si>
  <si>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</si>
  <si>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</si>
  <si>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</si>
  <si>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</si>
  <si>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</si>
  <si>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</si>
  <si>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</si>
  <si>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</si>
  <si>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</si>
  <si>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</si>
  <si>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</si>
  <si>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</si>
  <si>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</si>
  <si>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</si>
  <si>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</si>
  <si>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</si>
  <si>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</si>
  <si>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</si>
  <si>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</si>
  <si>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</si>
  <si>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</si>
  <si>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</si>
  <si>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</si>
  <si>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</si>
  <si>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</si>
  <si>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</si>
  <si>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</si>
  <si>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</si>
  <si>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</si>
  <si>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</si>
  <si>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</si>
  <si>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</si>
  <si>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</si>
  <si>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</si>
  <si>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</si>
  <si>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</si>
  <si>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</si>
  <si>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</si>
  <si>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</si>
  <si>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</si>
  <si>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</si>
  <si>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</si>
  <si>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</si>
  <si>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</si>
  <si>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</si>
  <si>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</si>
  <si>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</si>
  <si>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</si>
  <si>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</si>
  <si>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</si>
  <si>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</si>
  <si>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</si>
  <si>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</si>
  <si>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</si>
  <si>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</si>
  <si>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</si>
  <si>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</si>
  <si>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</si>
  <si>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</si>
  <si>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</si>
  <si>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</si>
  <si>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</si>
  <si>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</si>
  <si>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</si>
  <si>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</si>
  <si>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</si>
  <si>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</si>
  <si>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</si>
  <si>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</si>
  <si>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</si>
  <si>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</si>
  <si>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</si>
  <si>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</si>
  <si>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</si>
  <si>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</si>
  <si>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</si>
  <si>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</si>
  <si>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</si>
  <si>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</si>
  <si>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</si>
  <si>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</si>
  <si>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</si>
  <si>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</si>
  <si>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</si>
  <si>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</si>
  <si>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</si>
  <si>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</si>
  <si>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</si>
  <si>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</si>
  <si>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</si>
  <si>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</si>
  <si>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</si>
  <si>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</si>
  <si>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</si>
  <si>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</si>
  <si>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</si>
  <si>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</si>
  <si>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</si>
  <si>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</si>
  <si>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</si>
  <si>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</si>
  <si>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</si>
  <si>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</si>
  <si>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</si>
  <si>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</si>
  <si>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</si>
  <si>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</si>
  <si>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</si>
  <si>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</si>
  <si>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</si>
  <si>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</si>
  <si>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</si>
  <si>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</si>
  <si>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</si>
  <si>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</si>
  <si>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</si>
  <si>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</si>
  <si>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</si>
  <si>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</si>
  <si>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</si>
  <si>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</si>
  <si>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</si>
  <si>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</si>
  <si>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</si>
  <si>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</si>
  <si>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</si>
  <si>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</si>
  <si>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</si>
  <si>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</si>
  <si>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</si>
  <si>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</si>
  <si>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</si>
  <si>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</si>
  <si>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</si>
  <si>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</si>
  <si>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</si>
  <si>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</si>
  <si>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</si>
  <si>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</si>
  <si>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</si>
  <si>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</si>
  <si>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</si>
  <si>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</si>
  <si>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</si>
  <si>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</si>
  <si>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</si>
  <si>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</si>
  <si>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</si>
  <si>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</si>
  <si>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</si>
  <si>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</si>
  <si>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</si>
  <si>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</si>
  <si>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</si>
  <si>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</si>
  <si>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</si>
  <si>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</si>
  <si>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</si>
  <si>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</si>
  <si>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</si>
  <si>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</si>
  <si>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</si>
  <si>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</si>
  <si>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</si>
  <si>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</si>
  <si>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</si>
  <si>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</si>
  <si>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</si>
  <si>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</si>
  <si>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</si>
  <si>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</si>
  <si>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</si>
  <si>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</si>
  <si>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</si>
  <si>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</si>
  <si>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</si>
  <si>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</si>
  <si>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</si>
  <si>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</si>
  <si>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</si>
  <si>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</si>
  <si>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</si>
  <si>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</si>
  <si>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</si>
  <si>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</si>
  <si>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</si>
  <si>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</si>
  <si>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</si>
  <si>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</si>
  <si>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</si>
  <si>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</si>
  <si>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</si>
  <si>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</si>
  <si>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</si>
  <si>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</si>
  <si>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</si>
  <si>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</si>
  <si>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</si>
  <si>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</si>
  <si>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</si>
  <si>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</si>
  <si>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</si>
  <si>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</si>
  <si>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</si>
  <si>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</si>
  <si>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</si>
  <si>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</si>
  <si>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</si>
  <si>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</si>
  <si>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</si>
  <si>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</si>
  <si>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</si>
  <si>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</si>
  <si>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</si>
  <si>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</si>
  <si>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</si>
  <si>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</si>
  <si>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</si>
  <si>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</si>
  <si>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</si>
  <si>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</si>
  <si>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</si>
  <si>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</si>
  <si>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</si>
  <si>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</si>
  <si>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</si>
  <si>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</si>
  <si>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</si>
  <si>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</si>
  <si>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</si>
  <si>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</si>
  <si>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</si>
  <si>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</si>
  <si>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</si>
  <si>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</si>
  <si>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</si>
  <si>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</si>
  <si>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</si>
  <si>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</si>
  <si>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</si>
  <si>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</si>
  <si>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</si>
  <si>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</si>
  <si>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</si>
  <si>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</si>
  <si>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</si>
  <si>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</si>
  <si>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</si>
  <si>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</si>
  <si>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</si>
  <si>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</si>
  <si>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</si>
  <si>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</si>
  <si>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</si>
  <si>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</si>
  <si>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</si>
  <si>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</si>
  <si>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</si>
  <si>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</si>
  <si>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</si>
  <si>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</si>
  <si>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</si>
  <si>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</si>
  <si>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</si>
  <si>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</si>
  <si>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</si>
  <si>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</si>
  <si>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</si>
  <si>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</si>
  <si>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</si>
  <si>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</si>
  <si>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</si>
  <si>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</si>
  <si>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</si>
  <si>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</si>
  <si>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</si>
  <si>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</si>
  <si>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</si>
  <si>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</si>
  <si>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</si>
  <si>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</si>
  <si>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</si>
  <si>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</si>
  <si>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</si>
  <si>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</si>
  <si>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</si>
  <si>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</si>
  <si>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</si>
  <si>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</si>
  <si>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</si>
  <si>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</si>
  <si>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</si>
  <si>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</si>
  <si>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</si>
  <si>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</si>
  <si>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</si>
  <si>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</si>
  <si>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</si>
  <si>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</si>
  <si>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</si>
  <si>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</si>
  <si>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</si>
  <si>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</si>
  <si>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</si>
  <si>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</si>
  <si>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</si>
  <si>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</si>
  <si>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</si>
  <si>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</si>
  <si>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</si>
  <si>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</si>
  <si>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</si>
  <si>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</si>
  <si>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</si>
  <si>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</si>
  <si>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</si>
  <si>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</si>
  <si>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</si>
  <si>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</si>
  <si>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</si>
  <si>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</si>
  <si>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</si>
  <si>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</si>
  <si>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</si>
  <si>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</si>
  <si>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</si>
  <si>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</si>
  <si>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</si>
  <si>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</si>
  <si>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</si>
  <si>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</si>
  <si>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</si>
  <si>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</si>
  <si>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</si>
  <si>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</si>
  <si>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</si>
  <si>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</si>
  <si>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</si>
  <si>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</si>
  <si>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</si>
  <si>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</si>
  <si>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</si>
  <si>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</si>
  <si>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</si>
  <si>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</si>
  <si>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</si>
  <si>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</si>
  <si>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</si>
  <si>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</si>
  <si>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</si>
  <si>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</si>
  <si>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</si>
  <si>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</si>
  <si>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</si>
  <si>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</si>
  <si>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</si>
  <si>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</si>
  <si>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</si>
  <si>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</si>
  <si>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</si>
  <si>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</si>
  <si>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</si>
  <si>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</si>
  <si>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</si>
  <si>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</si>
  <si>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</si>
  <si>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</si>
  <si>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</si>
  <si>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</si>
  <si>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</si>
  <si>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</si>
  <si>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</si>
  <si>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</si>
  <si>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</si>
  <si>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</si>
  <si>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</si>
  <si>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</si>
  <si>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</si>
  <si>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</si>
  <si>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</si>
  <si>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</si>
  <si>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</si>
  <si>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</si>
  <si>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</si>
  <si>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</si>
  <si>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</si>
  <si>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</si>
  <si>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</si>
  <si>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</si>
  <si>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</si>
  <si>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</si>
  <si>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</si>
  <si>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</si>
  <si>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</si>
  <si>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</si>
  <si>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</si>
  <si>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</si>
  <si>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</si>
  <si>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</si>
  <si>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</si>
  <si>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</si>
  <si>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</si>
  <si>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</si>
  <si>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</si>
  <si>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</si>
  <si>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</si>
  <si>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</si>
  <si>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</si>
  <si>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</si>
  <si>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</si>
  <si>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</si>
  <si>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</si>
  <si>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</si>
  <si>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</si>
  <si>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</si>
  <si>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</si>
  <si>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</si>
  <si>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</si>
  <si>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</si>
  <si>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</si>
  <si>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</si>
  <si>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</si>
  <si>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</si>
  <si>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</si>
  <si>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</si>
  <si>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</si>
  <si>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</si>
  <si>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</si>
  <si>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</si>
  <si>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</si>
  <si>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</si>
  <si>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</si>
  <si>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</si>
  <si>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</si>
  <si>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</si>
  <si>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</si>
  <si>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</si>
  <si>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</si>
  <si>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</si>
  <si>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</si>
  <si>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</si>
  <si>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</si>
  <si>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</si>
  <si>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</si>
  <si>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</si>
  <si>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</si>
  <si>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</si>
  <si>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</si>
  <si>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</si>
  <si>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</si>
  <si>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</si>
  <si>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</si>
  <si>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</si>
  <si>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</si>
  <si>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</si>
  <si>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</si>
  <si>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</si>
  <si>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</si>
  <si>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</si>
  <si>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</si>
  <si>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</si>
  <si>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</si>
  <si>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</si>
  <si>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</si>
  <si>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</si>
  <si>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</si>
  <si>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</si>
  <si>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</si>
  <si>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</si>
  <si>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</si>
  <si>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</si>
  <si>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</si>
  <si>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</si>
  <si>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</si>
  <si>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</si>
  <si>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</si>
  <si>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</si>
  <si>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</si>
  <si>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</si>
  <si>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</si>
  <si>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</si>
  <si>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</si>
  <si>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</si>
  <si>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</si>
  <si>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</si>
  <si>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</si>
  <si>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</si>
  <si>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</si>
  <si>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</si>
  <si>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</si>
  <si>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</si>
  <si>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</si>
  <si>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</si>
  <si>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</si>
  <si>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</si>
  <si>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</si>
  <si>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</si>
  <si>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</si>
  <si>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</si>
  <si>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</si>
  <si>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</si>
  <si>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</si>
  <si>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</si>
  <si>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</si>
  <si>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</si>
  <si>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</si>
  <si>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</si>
  <si>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</si>
  <si>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</si>
  <si>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</si>
  <si>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</si>
  <si>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</si>
  <si>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</si>
  <si>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</si>
  <si>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</si>
  <si>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</si>
  <si>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</si>
  <si>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</si>
  <si>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</si>
  <si>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</si>
  <si>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</si>
  <si>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</si>
  <si>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</si>
  <si>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</si>
  <si>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</si>
  <si>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</si>
  <si>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</si>
  <si>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</si>
  <si>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</si>
  <si>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</si>
  <si>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</si>
  <si>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</si>
  <si>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</si>
  <si>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</si>
  <si>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</si>
  <si>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</si>
  <si>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</si>
  <si>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</si>
  <si>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</si>
  <si>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</si>
  <si>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</si>
  <si>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</si>
  <si>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</si>
  <si>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</si>
  <si>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</si>
  <si>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</si>
  <si>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</si>
  <si>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</si>
  <si>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</si>
  <si>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</si>
  <si>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</si>
  <si>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</si>
  <si>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</si>
  <si>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</si>
  <si>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</si>
  <si>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</si>
  <si>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</si>
  <si>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</si>
  <si>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</si>
  <si>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</si>
  <si>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</si>
  <si>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</si>
  <si>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</si>
  <si>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</si>
  <si>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</si>
  <si>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</si>
  <si>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</si>
  <si>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</si>
  <si>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</si>
  <si>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</si>
  <si>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</si>
  <si>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</si>
  <si>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</si>
  <si>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</si>
  <si>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</si>
  <si>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</si>
  <si>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</si>
  <si>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</si>
  <si>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</si>
  <si>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</si>
  <si>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</si>
  <si>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</si>
  <si>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</si>
  <si>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</si>
  <si>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</si>
  <si>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</si>
  <si>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</si>
  <si>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</si>
  <si>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</si>
  <si>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</si>
  <si>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</si>
  <si>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</si>
  <si>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</si>
  <si>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</si>
  <si>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</si>
  <si>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</si>
  <si>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</si>
  <si>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</si>
  <si>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</si>
  <si>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</si>
  <si>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</si>
  <si>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</si>
  <si>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</si>
  <si>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</si>
  <si>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</si>
  <si>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</si>
  <si>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</si>
  <si>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</si>
  <si>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</si>
  <si>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</si>
  <si>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</si>
  <si>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</si>
  <si>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</si>
  <si>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</si>
  <si>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</si>
  <si>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</si>
  <si>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</si>
  <si>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</si>
  <si>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</si>
  <si>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</si>
  <si>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</si>
  <si>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</si>
  <si>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</si>
  <si>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</si>
  <si>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</si>
  <si>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</si>
  <si>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</si>
  <si>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</si>
  <si>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</si>
  <si>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</si>
  <si>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</si>
  <si>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</si>
  <si>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</si>
  <si>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</si>
  <si>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</si>
  <si>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</si>
  <si>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</si>
  <si>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</si>
  <si>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</si>
  <si>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</si>
  <si>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</si>
  <si>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</si>
  <si>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</si>
  <si>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</si>
  <si>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</si>
  <si>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</si>
  <si>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</si>
  <si>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</si>
  <si>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</si>
  <si>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</si>
  <si>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</si>
  <si>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</si>
  <si>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</si>
  <si>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</si>
  <si>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</si>
  <si>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</si>
  <si>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</si>
  <si>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</si>
  <si>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</si>
  <si>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</si>
  <si>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</si>
  <si>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</si>
  <si>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</si>
  <si>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</si>
  <si>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</si>
  <si>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</si>
  <si>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</si>
  <si>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</si>
  <si>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</si>
  <si>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</si>
  <si>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</si>
  <si>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</si>
  <si>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</si>
  <si>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</si>
  <si>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</si>
  <si>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</si>
  <si>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</si>
  <si>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</si>
  <si>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</si>
  <si>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</si>
  <si>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</si>
  <si>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</si>
  <si>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</si>
  <si>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</si>
  <si>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</si>
  <si>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</si>
  <si>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</si>
  <si>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</si>
  <si>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</si>
  <si>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</si>
  <si>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</si>
  <si>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</si>
  <si>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</si>
  <si>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</si>
  <si>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</si>
  <si>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</si>
  <si>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</si>
  <si>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</si>
  <si>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</si>
  <si>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</si>
  <si>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</si>
  <si>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</si>
  <si>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</si>
  <si>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</si>
  <si>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</si>
  <si>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</si>
  <si>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</si>
  <si>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</si>
  <si>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</si>
  <si>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</si>
  <si>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</si>
  <si>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</si>
  <si>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</si>
  <si>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</si>
  <si>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</si>
  <si>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</si>
  <si>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</si>
  <si>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</si>
  <si>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</si>
  <si>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</si>
  <si>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</si>
  <si>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</si>
  <si>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</si>
  <si>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</si>
  <si>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</si>
  <si>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</si>
  <si>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</si>
  <si>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</si>
  <si>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</si>
  <si>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</si>
  <si>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</si>
  <si>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</si>
  <si>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</si>
  <si>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</si>
  <si>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</si>
  <si>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</si>
  <si>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</si>
  <si>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</si>
  <si>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</si>
  <si>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</si>
  <si>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</si>
  <si>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</si>
  <si>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</si>
  <si>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</si>
  <si>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</si>
  <si>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</si>
  <si>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</si>
  <si>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</si>
  <si>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</si>
  <si>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</si>
  <si>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</si>
  <si>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</si>
  <si>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</si>
  <si>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</si>
  <si>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</si>
  <si>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</si>
  <si>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</si>
  <si>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</si>
  <si>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</si>
  <si>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</si>
  <si>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</si>
  <si>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</si>
  <si>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</si>
  <si>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</si>
  <si>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</si>
  <si>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</si>
  <si>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</si>
  <si>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</si>
  <si>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</si>
  <si>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</si>
  <si>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</si>
  <si>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</si>
  <si>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</si>
  <si>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</si>
  <si>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</si>
  <si>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</si>
  <si>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</si>
  <si>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</si>
  <si>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</si>
  <si>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</si>
  <si>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</si>
  <si>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</si>
  <si>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</si>
  <si>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</si>
  <si>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</si>
  <si>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</si>
  <si>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</si>
  <si>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</si>
  <si>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</si>
  <si>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</si>
  <si>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</si>
  <si>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</si>
  <si>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</si>
  <si>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</si>
  <si>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</si>
  <si>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</si>
  <si>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</si>
  <si>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</si>
  <si>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</si>
  <si>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</si>
  <si>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</si>
  <si>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</si>
  <si>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</si>
  <si>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</si>
  <si>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</si>
  <si>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</si>
  <si>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</si>
  <si>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</si>
  <si>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</si>
  <si>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</si>
  <si>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</si>
  <si>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</si>
  <si>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</si>
  <si>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</si>
  <si>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</si>
  <si>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</si>
  <si>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</si>
  <si>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</si>
  <si>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</si>
  <si>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</si>
  <si>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</si>
  <si>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</si>
  <si>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</si>
  <si>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</si>
  <si>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</si>
  <si>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</si>
  <si>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</si>
  <si>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</si>
  <si>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</si>
  <si>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</si>
  <si>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</si>
  <si>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</si>
  <si>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</si>
  <si>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</si>
  <si>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</si>
  <si>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</si>
  <si>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</si>
  <si>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</si>
  <si>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</si>
  <si>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</si>
  <si>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</si>
  <si>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</si>
  <si>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</si>
  <si>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</si>
  <si>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</si>
  <si>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</si>
  <si>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</si>
  <si>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</si>
  <si>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</si>
  <si>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</si>
  <si>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</si>
  <si>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</si>
  <si>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</si>
  <si>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</si>
  <si>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</si>
  <si>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</si>
  <si>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</si>
  <si>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</si>
  <si>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</si>
  <si>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</si>
  <si>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</si>
  <si>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</si>
  <si>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</si>
  <si>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</si>
  <si>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</si>
  <si>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</si>
  <si>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</si>
  <si>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</si>
  <si>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</si>
  <si>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</si>
  <si>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</si>
  <si>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</si>
  <si>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</si>
  <si>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</si>
  <si>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</si>
  <si>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</si>
  <si>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</si>
  <si>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</si>
  <si>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</si>
  <si>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</si>
  <si>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</si>
  <si>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</si>
  <si>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</si>
  <si>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</si>
  <si>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</si>
  <si>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</si>
  <si>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</si>
  <si>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</si>
  <si>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</si>
  <si>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</si>
  <si>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</si>
  <si>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</si>
  <si>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</si>
  <si>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</si>
  <si>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</si>
  <si>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</si>
  <si>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</si>
  <si>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</si>
  <si>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</si>
  <si>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</si>
  <si>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</si>
  <si>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</si>
  <si>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</si>
  <si>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</si>
  <si>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</si>
  <si>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</si>
  <si>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</si>
  <si>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</si>
  <si>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</si>
  <si>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</si>
  <si>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</si>
  <si>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</si>
  <si>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</si>
  <si>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</si>
  <si>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</si>
  <si>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</si>
  <si>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</si>
  <si>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</si>
  <si>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</si>
  <si>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</si>
  <si>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</si>
  <si>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</si>
  <si>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</si>
  <si>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</si>
  <si>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</si>
  <si>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</si>
  <si>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</si>
  <si>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</si>
  <si>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</si>
  <si>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</si>
  <si>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</si>
  <si>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</si>
  <si>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</si>
  <si>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</si>
  <si>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</si>
  <si>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</si>
  <si>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</si>
  <si>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</si>
  <si>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</si>
  <si>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</si>
  <si>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</si>
  <si>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</si>
  <si>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</si>
  <si>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</si>
  <si>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</si>
  <si>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</si>
  <si>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</si>
  <si>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</si>
  <si>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</si>
  <si>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</si>
  <si>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</si>
  <si>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</si>
  <si>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</si>
  <si>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</si>
  <si>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</si>
  <si>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</si>
  <si>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</si>
  <si>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</si>
  <si>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</si>
  <si>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</si>
  <si>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</si>
  <si>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</si>
  <si>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</si>
  <si>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</si>
  <si>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</si>
  <si>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</si>
  <si>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</si>
  <si>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</si>
  <si>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</si>
  <si>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</si>
  <si>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</si>
  <si>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</si>
  <si>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</si>
  <si>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</si>
  <si>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</si>
  <si>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</si>
  <si>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</si>
  <si>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</si>
  <si>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</si>
  <si>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</si>
  <si>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</si>
  <si>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</si>
  <si>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</si>
  <si>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</si>
  <si>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</si>
  <si>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</si>
  <si>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</si>
  <si>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</si>
  <si>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</si>
  <si>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</si>
  <si>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</si>
  <si>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</si>
  <si>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</si>
  <si>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</si>
  <si>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</si>
  <si>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</si>
  <si>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</si>
  <si>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</si>
  <si>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</si>
  <si>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</si>
  <si>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</si>
  <si>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</si>
  <si>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</si>
  <si>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</si>
  <si>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</si>
  <si>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</si>
  <si>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</si>
  <si>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</si>
  <si>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</si>
  <si>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</si>
  <si>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</si>
  <si>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</si>
  <si>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</si>
  <si>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</si>
  <si>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</si>
  <si>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</si>
  <si>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</si>
  <si>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</si>
  <si>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</si>
  <si>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</si>
  <si>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</si>
  <si>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</si>
  <si>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</si>
  <si>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</si>
  <si>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</si>
  <si>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</si>
  <si>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</si>
  <si>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</si>
  <si>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</si>
  <si>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</si>
  <si>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</si>
  <si>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</si>
  <si>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</si>
  <si>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</si>
  <si>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</si>
  <si>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</si>
  <si>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</si>
  <si>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</si>
  <si>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</si>
  <si>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</si>
  <si>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</si>
  <si>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</si>
  <si>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</si>
  <si>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</si>
  <si>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</si>
  <si>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</si>
  <si>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</si>
  <si>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</si>
  <si>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</si>
  <si>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</si>
  <si>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</si>
  <si>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</si>
  <si>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</si>
  <si>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</si>
  <si>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</si>
  <si>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</si>
  <si>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</si>
  <si>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</si>
  <si>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</si>
  <si>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</si>
  <si>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</si>
  <si>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</si>
  <si>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</si>
  <si>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</si>
  <si>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</si>
  <si>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</si>
  <si>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</si>
  <si>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</si>
  <si>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</si>
  <si>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</si>
  <si>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</si>
  <si>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</si>
  <si>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</si>
  <si>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</si>
  <si>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</si>
  <si>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</si>
  <si>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</si>
  <si>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</si>
  <si>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</si>
  <si>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</si>
  <si>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</si>
  <si>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</si>
  <si>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</si>
  <si>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</si>
  <si>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</si>
  <si>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</si>
  <si>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</si>
  <si>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</si>
  <si>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</si>
  <si>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</si>
  <si>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</si>
  <si>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</si>
  <si>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</si>
  <si>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</si>
  <si>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</si>
  <si>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</si>
  <si>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</si>
  <si>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</si>
  <si>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</si>
  <si>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</si>
  <si>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</si>
  <si>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</si>
  <si>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</si>
  <si>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</si>
  <si>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</si>
  <si>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</si>
  <si>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</si>
  <si>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</si>
  <si>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</si>
  <si>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</si>
  <si>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</si>
  <si>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</si>
  <si>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</si>
  <si>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</si>
  <si>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</si>
  <si>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</si>
  <si>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</si>
  <si>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</si>
  <si>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</si>
  <si>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</si>
  <si>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</si>
  <si>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</si>
  <si>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</si>
  <si>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</si>
  <si>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</si>
  <si>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</si>
  <si>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</si>
  <si>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</si>
  <si>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</si>
  <si>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</si>
  <si>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</si>
  <si>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</si>
  <si>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</si>
  <si>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</si>
  <si>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</si>
  <si>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</si>
  <si>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</si>
  <si>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</si>
  <si>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</si>
  <si>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</si>
  <si>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</si>
  <si>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</si>
  <si>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</si>
  <si>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</si>
  <si>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</si>
  <si>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</si>
  <si>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</si>
  <si>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</si>
  <si>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</si>
  <si>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</si>
  <si>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</si>
  <si>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</si>
  <si>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</si>
  <si>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</si>
  <si>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</si>
  <si>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</si>
  <si>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</si>
  <si>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</si>
  <si>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</si>
  <si>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</si>
  <si>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</si>
  <si>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</si>
  <si>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</si>
  <si>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</si>
  <si>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</si>
  <si>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</si>
  <si>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</si>
  <si>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</si>
  <si>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</si>
  <si>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</si>
  <si>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</si>
  <si>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</si>
  <si>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</si>
  <si>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</si>
  <si>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</si>
  <si>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</si>
  <si>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</si>
  <si>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</si>
  <si>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</si>
  <si>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</si>
  <si>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</si>
  <si>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</si>
  <si>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</si>
  <si>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</si>
  <si>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</si>
  <si>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</si>
  <si>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</si>
  <si>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</si>
  <si>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</si>
  <si>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</si>
  <si>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</si>
  <si>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</si>
  <si>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</si>
  <si>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</si>
  <si>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</si>
  <si>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</si>
  <si>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</si>
  <si>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</si>
  <si>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</si>
  <si>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</si>
  <si>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</si>
  <si>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</si>
  <si>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</si>
  <si>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</si>
  <si>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</si>
  <si>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</si>
  <si>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</si>
  <si>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</si>
  <si>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</si>
  <si>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</si>
  <si>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</si>
  <si>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</si>
  <si>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</si>
  <si>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</si>
  <si>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</si>
  <si>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</si>
  <si>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</si>
  <si>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</si>
  <si>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</si>
  <si>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</si>
  <si>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</si>
  <si>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</si>
  <si>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</si>
  <si>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</si>
  <si>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</si>
  <si>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</si>
  <si>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</si>
  <si>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</si>
  <si>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</si>
  <si>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</si>
  <si>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</si>
  <si>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</si>
  <si>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</si>
  <si>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</si>
  <si>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</si>
  <si>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</si>
  <si>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</si>
  <si>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</si>
  <si>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</si>
  <si>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</si>
  <si>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</si>
  <si>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</si>
  <si>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</si>
  <si>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</si>
  <si>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</si>
  <si>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</si>
  <si>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</si>
  <si>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</si>
  <si>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</si>
  <si>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</si>
  <si>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</si>
  <si>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</si>
  <si>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</si>
  <si>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</si>
  <si>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</si>
  <si>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</si>
  <si>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</si>
  <si>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</si>
  <si>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</si>
  <si>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</si>
  <si>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</si>
  <si>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</si>
  <si>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</si>
  <si>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</si>
  <si>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</si>
  <si>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</si>
  <si>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</si>
  <si>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</si>
  <si>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</si>
  <si>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</si>
  <si>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</si>
  <si>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</si>
  <si>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</si>
  <si>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</si>
  <si>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</si>
  <si>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</si>
  <si>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</si>
  <si>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</si>
  <si>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</si>
  <si>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</si>
  <si>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</si>
  <si>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</si>
  <si>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</si>
  <si>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</si>
  <si>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</si>
  <si>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</si>
  <si>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</si>
  <si>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</si>
  <si>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</si>
  <si>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</si>
  <si>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</si>
  <si>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</si>
  <si>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</si>
  <si>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</si>
  <si>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</si>
  <si>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</si>
  <si>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</si>
  <si>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</si>
  <si>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</si>
  <si>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</si>
  <si>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</si>
  <si>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</si>
  <si>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</si>
  <si>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</si>
  <si>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</si>
  <si>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</si>
  <si>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</si>
  <si>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</si>
  <si>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</si>
  <si>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</si>
  <si>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</si>
  <si>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</si>
  <si>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</si>
  <si>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</si>
  <si>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</si>
  <si>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</si>
  <si>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</si>
  <si>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</si>
  <si>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</si>
  <si>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</si>
  <si>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</si>
  <si>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</si>
  <si>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</si>
  <si>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</si>
  <si>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</si>
  <si>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</si>
  <si>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</si>
  <si>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</si>
  <si>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</si>
  <si>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</si>
  <si>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</si>
  <si>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</si>
  <si>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</si>
  <si>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</si>
  <si>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</si>
  <si>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</si>
  <si>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</si>
  <si>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</si>
  <si>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</si>
  <si>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</si>
  <si>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</si>
  <si>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</si>
  <si>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</si>
  <si>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</si>
  <si>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</si>
  <si>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</si>
  <si>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</si>
  <si>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</si>
  <si>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</si>
  <si>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</si>
  <si>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</si>
  <si>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</si>
  <si>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</si>
  <si>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</si>
  <si>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</si>
  <si>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</si>
  <si>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</si>
  <si>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</si>
  <si>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</si>
  <si>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</si>
  <si>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</si>
  <si>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</si>
  <si>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</si>
  <si>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</si>
  <si>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</si>
  <si>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</si>
  <si>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</si>
  <si>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</si>
  <si>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</si>
  <si>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</si>
  <si>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</si>
  <si>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</si>
  <si>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</si>
  <si>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</si>
  <si>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</si>
  <si>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</si>
  <si>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</si>
  <si>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</si>
  <si>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</si>
  <si>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</si>
  <si>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</si>
  <si>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</si>
  <si>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</si>
  <si>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</si>
  <si>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</si>
  <si>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</si>
  <si>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</si>
  <si>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</si>
  <si>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</si>
  <si>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</si>
  <si>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</si>
  <si>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</si>
  <si>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</si>
  <si>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</si>
  <si>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</si>
  <si>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</si>
  <si>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</si>
  <si>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</si>
  <si>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</si>
  <si>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</si>
  <si>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</si>
  <si>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</si>
  <si>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</si>
  <si>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</si>
  <si>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</si>
  <si>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</si>
  <si>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</si>
  <si>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</si>
  <si>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</si>
  <si>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</si>
  <si>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</si>
  <si>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</si>
  <si>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</si>
  <si>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</si>
  <si>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</si>
  <si>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</si>
  <si>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</si>
  <si>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</si>
  <si>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</si>
  <si>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</si>
  <si>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</si>
  <si>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</si>
  <si>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</si>
  <si>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</si>
  <si>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</si>
  <si>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</si>
  <si>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</si>
  <si>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</si>
  <si>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</si>
  <si>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</si>
  <si>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</si>
  <si>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</si>
  <si>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</si>
  <si>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</si>
  <si>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</si>
  <si>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</si>
  <si>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</si>
  <si>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</si>
  <si>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</si>
  <si>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</si>
  <si>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</si>
  <si>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</si>
  <si>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</si>
  <si>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</si>
  <si>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</si>
  <si>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</si>
  <si>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</si>
  <si>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</si>
  <si>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</si>
  <si>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</si>
  <si>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</si>
  <si>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</si>
  <si>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</si>
  <si>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</si>
  <si>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</si>
  <si>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</si>
  <si>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</si>
  <si>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</si>
  <si>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</si>
  <si>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</si>
  <si>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</si>
  <si>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</si>
  <si>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</si>
  <si>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</si>
  <si>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</si>
  <si>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</si>
  <si>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</si>
  <si>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</si>
  <si>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</si>
  <si>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</si>
  <si>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</si>
  <si>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</si>
  <si>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</si>
  <si>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</si>
  <si>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</si>
  <si>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</si>
  <si>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</si>
  <si>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</si>
  <si>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</si>
  <si>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</si>
  <si>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</si>
  <si>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</si>
  <si>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</si>
  <si>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</si>
  <si>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</si>
  <si>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</si>
  <si>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</si>
  <si>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</si>
  <si>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</si>
  <si>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</si>
  <si>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</si>
  <si>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</si>
  <si>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</si>
  <si>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</si>
  <si>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</si>
  <si>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</si>
  <si>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</si>
  <si>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</si>
  <si>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</si>
  <si>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</si>
  <si>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</si>
  <si>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</si>
  <si>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</si>
  <si>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</si>
  <si>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</si>
  <si>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</si>
  <si>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</si>
  <si>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</si>
  <si>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</si>
  <si>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</si>
  <si>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</si>
  <si>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</si>
  <si>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</si>
  <si>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</si>
  <si>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</si>
  <si>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</si>
  <si>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</si>
  <si>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</si>
  <si>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</si>
  <si>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</si>
  <si>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</si>
  <si>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</si>
  <si>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</si>
  <si>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</si>
  <si>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</si>
  <si>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</si>
  <si>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</si>
  <si>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</si>
  <si>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</si>
  <si>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</si>
  <si>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</si>
  <si>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</si>
  <si>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</si>
  <si>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</si>
  <si>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</si>
  <si>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</si>
  <si>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</si>
  <si>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</si>
  <si>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</si>
  <si>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</si>
  <si>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</si>
  <si>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</si>
  <si>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</si>
  <si>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</si>
  <si>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</si>
  <si>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</si>
  <si>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</si>
  <si>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</si>
  <si>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</si>
  <si>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</si>
  <si>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</si>
  <si>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</si>
  <si>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</si>
  <si>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</si>
  <si>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</si>
  <si>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</si>
  <si>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</si>
  <si>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</si>
  <si>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</si>
  <si>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</si>
  <si>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</si>
  <si>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</si>
  <si>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</si>
  <si>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</si>
  <si>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</si>
  <si>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</si>
  <si>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</si>
  <si>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</si>
  <si>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</si>
  <si>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</si>
  <si>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</si>
  <si>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</si>
  <si>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</si>
  <si>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</si>
  <si>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</si>
  <si>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</si>
  <si>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</si>
  <si>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</si>
  <si>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</si>
  <si>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</si>
  <si>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</si>
  <si>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</si>
  <si>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</si>
  <si>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</si>
  <si>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</si>
  <si>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</si>
  <si>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</si>
  <si>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</si>
  <si>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</si>
  <si>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</si>
  <si>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</si>
  <si>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</si>
  <si>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</si>
  <si>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</si>
  <si>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</si>
  <si>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</si>
  <si>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</si>
  <si>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</si>
  <si>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</si>
  <si>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</si>
  <si>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</si>
  <si>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</si>
  <si>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</si>
  <si>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</si>
  <si>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</si>
  <si>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</si>
  <si>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</si>
  <si>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</si>
  <si>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</si>
  <si>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</si>
  <si>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</si>
  <si>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</si>
  <si>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</si>
  <si>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</si>
  <si>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</si>
  <si>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</si>
  <si>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</si>
  <si>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</si>
  <si>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</si>
  <si>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</si>
  <si>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</si>
  <si>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</si>
  <si>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</si>
  <si>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</si>
  <si>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</si>
  <si>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</si>
  <si>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</si>
  <si>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</si>
  <si>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</si>
  <si>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</si>
  <si>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</si>
  <si>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</si>
  <si>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</si>
  <si>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</si>
  <si>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</si>
  <si>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</si>
  <si>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</si>
  <si>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</si>
  <si>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</si>
  <si>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</si>
  <si>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</si>
  <si>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</si>
  <si>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</si>
  <si>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</si>
  <si>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</si>
  <si>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</si>
  <si>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</si>
  <si>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</si>
  <si>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</si>
  <si>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</si>
  <si>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</si>
  <si>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</si>
  <si>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</si>
  <si>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</si>
  <si>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</si>
  <si>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</si>
  <si>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</si>
  <si>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</si>
  <si>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</si>
  <si>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</si>
  <si>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</si>
  <si>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</si>
  <si>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</si>
  <si>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</si>
  <si>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</si>
  <si>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</si>
  <si>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</si>
  <si>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</si>
  <si>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</si>
  <si>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</si>
  <si>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</si>
  <si>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</si>
  <si>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</si>
  <si>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</si>
  <si>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</si>
  <si>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</si>
  <si>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</si>
  <si>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</si>
  <si>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</si>
  <si>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</si>
  <si>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</si>
  <si>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</si>
  <si>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</si>
  <si>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</si>
  <si>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</si>
  <si>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</si>
  <si>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</si>
  <si>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</si>
  <si>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</si>
  <si>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</si>
  <si>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</si>
  <si>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</si>
  <si>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</si>
  <si>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</si>
  <si>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</si>
  <si>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</si>
  <si>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</si>
  <si>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</si>
  <si>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</si>
  <si>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</si>
  <si>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</si>
  <si>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</si>
  <si>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</si>
  <si>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</si>
  <si>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</si>
  <si>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</si>
  <si>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</si>
  <si>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</si>
  <si>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</si>
  <si>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</si>
  <si>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</si>
  <si>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</si>
  <si>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</si>
  <si>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</si>
  <si>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</si>
  <si>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</si>
  <si>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</si>
  <si>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</si>
  <si>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</si>
  <si>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</si>
  <si>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</si>
  <si>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</si>
  <si>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</si>
  <si>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</si>
  <si>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</si>
  <si>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</si>
  <si>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</si>
  <si>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</si>
  <si>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</si>
  <si>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</si>
  <si>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</si>
  <si>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</si>
  <si>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</si>
  <si>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</si>
  <si>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</si>
  <si>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</si>
  <si>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</si>
  <si>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</si>
  <si>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</si>
  <si>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</si>
  <si>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</si>
  <si>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</si>
  <si>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</si>
  <si>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</si>
  <si>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</si>
  <si>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</si>
  <si>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</si>
  <si>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</si>
  <si>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</si>
  <si>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</si>
  <si>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</si>
  <si>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</si>
  <si>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</si>
  <si>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</si>
  <si>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</si>
  <si>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</si>
  <si>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</si>
  <si>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</si>
  <si>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</si>
  <si>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</si>
  <si>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</si>
  <si>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</si>
  <si>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</si>
  <si>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</si>
  <si>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</si>
  <si>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</si>
  <si>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</si>
  <si>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</si>
  <si>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</si>
  <si>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</si>
  <si>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</si>
  <si>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</si>
  <si>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</si>
  <si>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</si>
  <si>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</si>
  <si>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</si>
  <si>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</si>
  <si>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</si>
  <si>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</si>
  <si>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</si>
  <si>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</si>
  <si>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</si>
  <si>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</si>
  <si>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</si>
  <si>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</si>
  <si>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</si>
  <si>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</si>
  <si>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</si>
  <si>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</si>
  <si>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</si>
  <si>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</si>
  <si>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</si>
  <si>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</si>
  <si>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</si>
  <si>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</si>
  <si>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</si>
  <si>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</si>
  <si>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</si>
  <si>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</si>
  <si>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</si>
  <si>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</si>
  <si>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</si>
  <si>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</si>
  <si>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</si>
  <si>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</si>
  <si>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</si>
  <si>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</si>
  <si>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</si>
  <si>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</si>
  <si>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</si>
  <si>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</si>
  <si>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</si>
  <si>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</si>
  <si>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</si>
  <si>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</si>
  <si>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</si>
  <si>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</si>
  <si>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</si>
  <si>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</si>
  <si>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</si>
  <si>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</si>
  <si>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</si>
  <si>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</si>
  <si>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</si>
  <si>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</si>
  <si>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</si>
  <si>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</si>
  <si>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</si>
  <si>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</si>
  <si>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</si>
  <si>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</si>
  <si>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</si>
  <si>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</si>
  <si>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</si>
  <si>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</si>
  <si>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</si>
  <si>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</si>
  <si>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</si>
  <si>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</si>
  <si>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</si>
  <si>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</si>
  <si>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</si>
  <si>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</si>
  <si>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</si>
  <si>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</si>
  <si>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</si>
  <si>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</si>
  <si>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</si>
  <si>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</si>
  <si>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</si>
  <si>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</si>
  <si>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</si>
  <si>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</si>
  <si>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</si>
  <si>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</si>
  <si>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</si>
  <si>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</si>
  <si>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</si>
  <si>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</si>
  <si>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</si>
  <si>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</si>
  <si>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</si>
  <si>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</si>
  <si>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</si>
  <si>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</si>
  <si>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</si>
  <si>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</si>
  <si>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</si>
  <si>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</si>
  <si>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</si>
  <si>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</si>
  <si>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</si>
  <si>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</si>
  <si>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</si>
  <si>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</si>
  <si>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</si>
  <si>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</si>
  <si>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</si>
  <si>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</si>
  <si>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</si>
  <si>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</si>
  <si>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</si>
  <si>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</si>
  <si>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</si>
  <si>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</si>
  <si>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</si>
  <si>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</si>
  <si>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</si>
  <si>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</si>
  <si>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</si>
  <si>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</si>
  <si>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</si>
  <si>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</si>
  <si>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</si>
  <si>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</si>
  <si>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</si>
  <si>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</si>
  <si>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</si>
  <si>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</si>
  <si>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</si>
  <si>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</si>
  <si>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</si>
  <si>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</si>
  <si>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</si>
  <si>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</si>
  <si>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</si>
  <si>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</si>
  <si>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</si>
  <si>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</si>
  <si>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</si>
  <si>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</si>
  <si>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</si>
  <si>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</si>
  <si>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</si>
  <si>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</si>
  <si>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</si>
  <si>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</si>
  <si>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</si>
  <si>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</si>
  <si>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</si>
  <si>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</si>
  <si>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</si>
  <si>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</si>
  <si>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</si>
  <si>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</si>
  <si>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</si>
  <si>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</si>
  <si>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</si>
  <si>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</si>
  <si>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</si>
  <si>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</si>
  <si>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</si>
  <si>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</si>
  <si>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</si>
  <si>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</si>
  <si>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</si>
  <si>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</si>
  <si>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</si>
  <si>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</si>
  <si>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</si>
  <si>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</si>
  <si>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</si>
  <si>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</si>
  <si>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</si>
  <si>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</si>
  <si>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</si>
  <si>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</si>
  <si>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</si>
  <si>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</si>
  <si>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</si>
  <si>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</si>
  <si>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</si>
  <si>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</si>
  <si>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</si>
  <si>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</si>
  <si>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</si>
  <si>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</si>
  <si>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</si>
  <si>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</si>
  <si>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</si>
  <si>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</si>
  <si>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</si>
  <si>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</si>
  <si>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</si>
  <si>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</si>
  <si>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</si>
  <si>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</si>
  <si>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</si>
  <si>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</si>
  <si>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</si>
  <si>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</si>
  <si>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</si>
  <si>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</si>
  <si>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</si>
  <si>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</si>
  <si>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</si>
  <si>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</si>
  <si>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</si>
  <si>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</si>
  <si>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</si>
  <si>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</si>
  <si>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</si>
  <si>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</si>
  <si>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</si>
  <si>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</si>
  <si>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</si>
  <si>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</si>
  <si>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</si>
  <si>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</si>
  <si>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</si>
  <si>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</si>
  <si>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</si>
  <si>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</si>
  <si>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</si>
  <si>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</si>
  <si>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</si>
  <si>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</si>
  <si>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</si>
  <si>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</si>
  <si>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</si>
  <si>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</si>
  <si>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</si>
  <si>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</si>
  <si>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</si>
  <si>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</si>
  <si>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</si>
  <si>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</si>
  <si>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</si>
  <si>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</si>
  <si>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</si>
  <si>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</si>
  <si>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</si>
  <si>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</si>
  <si>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</si>
  <si>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</si>
  <si>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</si>
  <si>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</si>
  <si>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</si>
  <si>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</si>
  <si>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</si>
  <si>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</si>
  <si>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</si>
  <si>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</si>
  <si>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</si>
  <si>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</si>
  <si>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</si>
  <si>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</si>
  <si>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</si>
  <si>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</si>
  <si>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</si>
  <si>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</si>
  <si>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</si>
  <si>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</si>
  <si>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</si>
  <si>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</si>
  <si>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</si>
  <si>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</si>
  <si>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</si>
  <si>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</si>
  <si>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</si>
  <si>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</si>
  <si>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</si>
  <si>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</si>
  <si>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</si>
  <si>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</si>
  <si>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</si>
  <si>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</si>
  <si>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</si>
  <si>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</si>
  <si>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</si>
  <si>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</si>
  <si>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</si>
  <si>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</si>
  <si>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</si>
  <si>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</si>
  <si>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</si>
  <si>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</si>
  <si>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</si>
  <si>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</si>
  <si>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</si>
  <si>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</si>
  <si>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</si>
  <si>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</si>
  <si>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</si>
  <si>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</si>
  <si>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</si>
  <si>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</si>
  <si>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</si>
  <si>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</si>
  <si>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</si>
  <si>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</si>
  <si>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</si>
  <si>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</si>
  <si>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</si>
  <si>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</si>
  <si>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</si>
  <si>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</si>
  <si>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</si>
  <si>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</si>
  <si>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</si>
  <si>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</si>
  <si>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</si>
  <si>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</si>
  <si>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</si>
  <si>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</si>
  <si>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</si>
  <si>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</si>
  <si>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</si>
  <si>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</si>
  <si>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</si>
  <si>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</si>
  <si>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</si>
  <si>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</si>
  <si>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</si>
  <si>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</si>
  <si>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</si>
  <si>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</si>
  <si>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</si>
  <si>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</si>
  <si>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</si>
  <si>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</si>
  <si>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</si>
  <si>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</si>
  <si>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</si>
  <si>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</si>
  <si>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</si>
  <si>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</si>
  <si>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</si>
  <si>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</si>
  <si>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</si>
  <si>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</si>
  <si>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</si>
  <si>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</si>
  <si>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</si>
  <si>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</si>
  <si>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</si>
  <si>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</si>
  <si>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</si>
  <si>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</si>
  <si>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</si>
  <si>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</si>
  <si>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</si>
  <si>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</si>
  <si>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</si>
  <si>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</si>
  <si>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</si>
  <si>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</si>
  <si>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</si>
  <si>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</si>
  <si>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</si>
  <si>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</si>
  <si>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</si>
  <si>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</si>
  <si>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</si>
  <si>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</si>
  <si>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</si>
  <si>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</si>
  <si>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</si>
  <si>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</si>
  <si>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</si>
  <si>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</si>
  <si>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</si>
  <si>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</si>
  <si>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</si>
  <si>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</si>
  <si>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</si>
  <si>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</si>
  <si>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</si>
  <si>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</si>
  <si>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</si>
  <si>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</si>
  <si>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</si>
  <si>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</si>
  <si>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</si>
  <si>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</si>
  <si>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</si>
  <si>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</si>
  <si>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</si>
  <si>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</si>
  <si>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</si>
  <si>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</si>
  <si>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</si>
  <si>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</si>
  <si>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</si>
  <si>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</si>
  <si>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</si>
  <si>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</si>
  <si>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</si>
  <si>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</si>
  <si>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</si>
  <si>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</si>
  <si>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</si>
  <si>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</si>
  <si>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</si>
  <si>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</si>
  <si>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</si>
  <si>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</si>
  <si>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</si>
  <si>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</si>
  <si>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</si>
  <si>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</si>
  <si>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</si>
  <si>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</si>
  <si>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</si>
  <si>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</si>
  <si>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</si>
  <si>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</si>
  <si>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</si>
  <si>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</si>
  <si>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</si>
  <si>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</si>
  <si>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</si>
  <si>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</si>
  <si>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</si>
  <si>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</si>
  <si>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</si>
  <si>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</si>
  <si>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</si>
  <si>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</si>
  <si>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</si>
  <si>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</si>
  <si>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</si>
  <si>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</si>
  <si>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</si>
  <si>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</si>
  <si>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</si>
  <si>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</si>
  <si>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</si>
  <si>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</si>
  <si>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</si>
  <si>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</si>
  <si>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</si>
  <si>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</si>
  <si>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</si>
  <si>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</si>
  <si>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</si>
  <si>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</si>
  <si>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</si>
  <si>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</si>
  <si>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</si>
  <si>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</si>
  <si>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</si>
  <si>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</si>
  <si>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</si>
  <si>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</si>
  <si>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</si>
  <si>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</si>
  <si>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</si>
  <si>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</si>
  <si>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</si>
  <si>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</si>
  <si>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</si>
  <si>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</si>
  <si>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</si>
  <si>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</si>
  <si>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</si>
  <si>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</si>
  <si>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</si>
  <si>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</si>
  <si>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</si>
  <si>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</si>
  <si>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</si>
  <si>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</si>
  <si>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</si>
  <si>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</si>
  <si>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</si>
  <si>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</si>
  <si>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</si>
  <si>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</si>
  <si>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</si>
  <si>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</si>
  <si>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</si>
  <si>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</si>
  <si>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</si>
  <si>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</si>
  <si>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</si>
  <si>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</si>
  <si>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</si>
  <si>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</si>
  <si>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</si>
  <si>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</si>
  <si>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</si>
  <si>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</si>
  <si>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</si>
  <si>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</si>
  <si>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</si>
  <si>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</si>
  <si>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</si>
  <si>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</si>
  <si>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</si>
  <si>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</si>
  <si>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</si>
  <si>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</si>
  <si>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</si>
  <si>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</si>
  <si>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</si>
  <si>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</si>
  <si>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</si>
  <si>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</si>
  <si>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</si>
  <si>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</si>
  <si>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</si>
  <si>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</si>
  <si>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</si>
  <si>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</si>
  <si>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</si>
  <si>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</si>
  <si>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</si>
  <si>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</si>
  <si>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</si>
  <si>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</si>
  <si>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</si>
  <si>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</si>
  <si>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</si>
  <si>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</si>
  <si>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</si>
  <si>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</si>
  <si>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</si>
  <si>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</si>
  <si>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</si>
  <si>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</si>
  <si>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</si>
  <si>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</si>
  <si>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</si>
  <si>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</si>
  <si>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</si>
  <si>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</si>
  <si>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</si>
  <si>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</si>
  <si>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</si>
  <si>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</si>
  <si>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</si>
  <si>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</si>
  <si>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</si>
  <si>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</si>
  <si>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</si>
  <si>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</si>
  <si>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</si>
  <si>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</si>
  <si>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</si>
  <si>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</si>
  <si>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</si>
  <si>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</si>
  <si>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</si>
  <si>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</si>
  <si>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</si>
  <si>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</si>
  <si>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</si>
  <si>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</si>
  <si>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</si>
  <si>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</si>
  <si>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</si>
  <si>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</si>
  <si>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</si>
  <si>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</si>
  <si>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</si>
  <si>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</si>
  <si>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</si>
  <si>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</si>
  <si>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</si>
  <si>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</si>
  <si>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</si>
  <si>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</si>
  <si>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</si>
  <si>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</si>
  <si>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</si>
  <si>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</si>
  <si>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</si>
  <si>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</si>
  <si>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</si>
  <si>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</si>
  <si>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</si>
  <si>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</si>
  <si>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</si>
  <si>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</si>
  <si>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</si>
  <si>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</si>
  <si>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</si>
  <si>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</si>
  <si>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</si>
  <si>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</si>
  <si>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</si>
  <si>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</si>
  <si>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</si>
  <si>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</si>
  <si>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</si>
  <si>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</si>
  <si>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</si>
  <si>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</si>
  <si>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</si>
  <si>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</si>
  <si>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</si>
  <si>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</si>
  <si>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</si>
  <si>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</si>
  <si>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</si>
  <si>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</si>
  <si>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</si>
  <si>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</si>
  <si>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</si>
  <si>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</si>
  <si>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</si>
  <si>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</si>
  <si>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</si>
  <si>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</si>
  <si>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</si>
  <si>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</si>
  <si>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</si>
  <si>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</si>
  <si>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</si>
  <si>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</si>
  <si>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</si>
  <si>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</si>
  <si>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</si>
  <si>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</si>
  <si>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</si>
  <si>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</si>
  <si>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</si>
  <si>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</si>
  <si>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</si>
  <si>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</si>
  <si>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</si>
  <si>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</si>
  <si>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</si>
  <si>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</si>
  <si>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</si>
  <si>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</si>
  <si>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</si>
  <si>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</si>
  <si>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</si>
  <si>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</si>
  <si>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</si>
  <si>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</si>
  <si>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</si>
  <si>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</si>
  <si>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</si>
  <si>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</si>
  <si>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</si>
  <si>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</si>
  <si>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</si>
  <si>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</si>
  <si>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</si>
  <si>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</si>
  <si>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</si>
  <si>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</si>
  <si>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</si>
  <si>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</si>
  <si>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</si>
  <si>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</si>
  <si>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</si>
  <si>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</si>
  <si>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</si>
  <si>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</si>
  <si>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</si>
  <si>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</si>
  <si>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</si>
  <si>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</si>
  <si>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</si>
  <si>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</si>
  <si>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</si>
  <si>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</si>
  <si>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</si>
  <si>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</si>
  <si>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</si>
  <si>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</si>
  <si>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</si>
  <si>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</si>
  <si>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</si>
  <si>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</si>
  <si>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</si>
  <si>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</si>
  <si>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</si>
  <si>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</si>
  <si>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</si>
  <si>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</si>
  <si>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</si>
  <si>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</si>
  <si>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</si>
  <si>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</si>
  <si>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</si>
  <si>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</si>
  <si>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</si>
  <si>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</si>
  <si>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</si>
  <si>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</si>
  <si>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</si>
  <si>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</si>
  <si>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</si>
  <si>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</si>
  <si>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</si>
  <si>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</si>
  <si>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</si>
  <si>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</si>
  <si>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</si>
  <si>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</si>
  <si>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</si>
  <si>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</si>
  <si>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</si>
  <si>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</si>
  <si>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</si>
  <si>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</si>
  <si>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</si>
  <si>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</si>
  <si>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</si>
  <si>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</si>
  <si>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</si>
  <si>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</si>
  <si>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</si>
  <si>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</si>
  <si>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</si>
  <si>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</si>
  <si>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</si>
  <si>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</si>
  <si>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</si>
  <si>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</si>
  <si>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</si>
  <si>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</si>
  <si>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</si>
  <si>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</si>
  <si>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</si>
  <si>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</si>
  <si>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</si>
  <si>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</si>
  <si>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</si>
  <si>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</si>
  <si>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</si>
  <si>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</si>
  <si>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</si>
  <si>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</si>
  <si>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</si>
  <si>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</si>
  <si>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</si>
  <si>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</si>
  <si>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</si>
  <si>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</si>
  <si>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</si>
  <si>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</si>
  <si>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</si>
  <si>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</si>
  <si>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</si>
  <si>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</si>
  <si>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</si>
  <si>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</si>
  <si>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</si>
  <si>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</si>
  <si>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</si>
  <si>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</si>
  <si>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</si>
  <si>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</si>
  <si>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</si>
  <si>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</si>
  <si>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</si>
  <si>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</si>
  <si>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</si>
  <si>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</si>
  <si>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</si>
  <si>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</si>
  <si>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</si>
  <si>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</si>
  <si>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</si>
  <si>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</si>
  <si>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</si>
  <si>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</si>
  <si>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</si>
  <si>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</si>
  <si>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</si>
  <si>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</si>
  <si>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</si>
  <si>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</si>
  <si>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</si>
  <si>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</si>
  <si>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</si>
  <si>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</si>
  <si>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</si>
  <si>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</si>
  <si>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</si>
  <si>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</si>
  <si>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</si>
  <si>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</si>
  <si>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</si>
  <si>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</si>
  <si>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</si>
  <si>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</si>
  <si>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</si>
  <si>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</si>
  <si>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</si>
  <si>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</si>
  <si>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</si>
  <si>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</si>
  <si>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</si>
  <si>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</si>
  <si>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</si>
  <si>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</si>
  <si>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</si>
  <si>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</si>
  <si>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</si>
  <si>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</si>
  <si>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</si>
  <si>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</si>
  <si>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</si>
  <si>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</si>
  <si>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</si>
  <si>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</si>
  <si>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</si>
  <si>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</si>
  <si>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</si>
  <si>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</si>
  <si>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</si>
  <si>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</si>
  <si>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</si>
  <si>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</si>
  <si>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</si>
  <si>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</si>
  <si>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</si>
  <si>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</si>
  <si>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</si>
  <si>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</si>
  <si>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</si>
  <si>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</si>
  <si>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</si>
  <si>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</si>
  <si>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</si>
  <si>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</si>
  <si>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</si>
  <si>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</si>
  <si>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</si>
  <si>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</si>
  <si>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</si>
  <si>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</si>
  <si>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</si>
  <si>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</si>
  <si>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</si>
  <si>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</si>
  <si>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</si>
  <si>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</si>
  <si>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</si>
  <si>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</si>
  <si>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</si>
  <si>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</si>
  <si>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</si>
  <si>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</si>
  <si>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</si>
  <si>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</si>
  <si>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</si>
  <si>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</si>
  <si>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</si>
  <si>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</si>
  <si>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</si>
  <si>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</si>
  <si>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</si>
  <si>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</si>
  <si>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</si>
  <si>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</si>
  <si>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</si>
  <si>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</si>
  <si>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</si>
  <si>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</si>
  <si>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</si>
  <si>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</si>
  <si>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</si>
  <si>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</si>
  <si>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</si>
  <si>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</si>
  <si>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</si>
  <si>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</si>
  <si>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</si>
  <si>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</si>
  <si>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</si>
  <si>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</si>
  <si>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</si>
  <si>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</si>
  <si>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</si>
  <si>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</si>
  <si>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</si>
  <si>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</si>
  <si>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</si>
  <si>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</si>
  <si>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</si>
  <si>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</si>
  <si>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</si>
  <si>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</si>
  <si>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</si>
  <si>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</si>
  <si>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</si>
  <si>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</si>
  <si>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</si>
  <si>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</si>
  <si>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</si>
  <si>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</si>
  <si>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</si>
  <si>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</si>
  <si>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</si>
  <si>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</si>
  <si>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</si>
  <si>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</si>
  <si>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</si>
  <si>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</si>
  <si>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</si>
  <si>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</si>
  <si>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</si>
  <si>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</si>
  <si>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</si>
  <si>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</si>
  <si>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</si>
  <si>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</si>
  <si>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</si>
  <si>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</si>
  <si>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</si>
  <si>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</si>
  <si>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</si>
  <si>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</si>
  <si>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</si>
  <si>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</si>
  <si>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</si>
  <si>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</si>
  <si>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</si>
  <si>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</si>
  <si>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</si>
  <si>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</si>
  <si>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</si>
  <si>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</si>
  <si>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</si>
  <si>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</si>
  <si>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</si>
  <si>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</si>
  <si>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</si>
  <si>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</si>
  <si>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</si>
  <si>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</si>
  <si>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</si>
  <si>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</si>
  <si>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</si>
  <si>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</si>
  <si>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</si>
  <si>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</si>
  <si>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</si>
  <si>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</si>
  <si>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</si>
  <si>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</si>
  <si>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</si>
  <si>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</si>
  <si>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</si>
  <si>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</si>
  <si>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</si>
  <si>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</si>
  <si>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</si>
  <si>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</si>
  <si>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</si>
  <si>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</si>
  <si>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</si>
  <si>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</si>
  <si>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</si>
  <si>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</si>
  <si>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</si>
  <si>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</si>
  <si>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</si>
  <si>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</si>
  <si>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</si>
  <si>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</si>
  <si>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</si>
  <si>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</si>
  <si>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</si>
  <si>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</si>
  <si>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</si>
  <si>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</si>
  <si>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</si>
  <si>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</si>
  <si>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</si>
  <si>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</si>
  <si>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</si>
  <si>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</si>
  <si>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</si>
  <si>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</si>
  <si>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</si>
  <si>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</si>
  <si>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</si>
  <si>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</si>
  <si>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</si>
  <si>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</si>
  <si>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</si>
  <si>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</si>
  <si>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</si>
  <si>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</si>
  <si>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</si>
  <si>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</si>
  <si>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</si>
  <si>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</si>
  <si>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</si>
  <si>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</si>
  <si>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</si>
  <si>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</si>
  <si>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</si>
  <si>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</si>
  <si>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</si>
  <si>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</si>
  <si>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</si>
  <si>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</si>
  <si>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</si>
  <si>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</si>
  <si>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</si>
  <si>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</si>
  <si>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</si>
  <si>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</si>
  <si>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</si>
  <si>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</si>
  <si>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</si>
  <si>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</si>
  <si>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</si>
  <si>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</si>
  <si>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</si>
  <si>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</si>
  <si>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</si>
  <si>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</si>
  <si>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</si>
  <si>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</si>
  <si>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</si>
  <si>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</si>
  <si>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</si>
  <si>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</si>
  <si>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</si>
  <si>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</si>
  <si>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</si>
  <si>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</si>
  <si>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</si>
  <si>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</si>
  <si>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</si>
  <si>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</si>
  <si>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</si>
  <si>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</si>
  <si>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</si>
  <si>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</si>
  <si>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</si>
  <si>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</si>
  <si>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</si>
  <si>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</si>
  <si>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</si>
  <si>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</si>
  <si>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</si>
  <si>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</si>
  <si>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</si>
  <si>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</si>
  <si>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</si>
  <si>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</si>
  <si>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</si>
  <si>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</si>
  <si>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</si>
  <si>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</si>
  <si>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</si>
  <si>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</si>
  <si>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</si>
  <si>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</si>
  <si>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</si>
  <si>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</si>
  <si>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</si>
  <si>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</si>
  <si>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</si>
  <si>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</si>
  <si>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</si>
  <si>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</si>
  <si>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</si>
  <si>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</si>
  <si>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</si>
  <si>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</si>
  <si>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</si>
  <si>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</si>
  <si>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</si>
  <si>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</si>
  <si>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</si>
  <si>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</si>
  <si>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</si>
  <si>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</si>
  <si>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</si>
  <si>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</si>
  <si>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</si>
  <si>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</si>
  <si>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</si>
  <si>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</si>
  <si>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</si>
  <si>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</si>
  <si>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</si>
  <si>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</si>
  <si>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</si>
  <si>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</si>
  <si>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</si>
  <si>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</si>
  <si>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</si>
  <si>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</si>
  <si>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</si>
  <si>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</si>
  <si>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</si>
  <si>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</si>
  <si>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</si>
  <si>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</si>
  <si>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</si>
  <si>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</si>
  <si>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</si>
  <si>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</si>
  <si>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</si>
  <si>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</si>
  <si>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</si>
  <si>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</si>
  <si>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</si>
  <si>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</si>
  <si>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</si>
  <si>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</si>
  <si>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</si>
  <si>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</si>
  <si>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</si>
  <si>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</si>
  <si>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</si>
  <si>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</si>
  <si>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</si>
  <si>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</si>
  <si>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</si>
  <si>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</si>
  <si>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</si>
  <si>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</si>
  <si>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</si>
  <si>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</si>
  <si>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</si>
  <si>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</si>
  <si>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</si>
  <si>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</si>
  <si>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</si>
  <si>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</si>
  <si>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</si>
  <si>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</si>
  <si>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</si>
  <si>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</si>
  <si>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</si>
  <si>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</si>
  <si>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</si>
  <si>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</si>
  <si>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</si>
  <si>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</si>
  <si>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</si>
  <si>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</si>
  <si>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</si>
  <si>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</si>
  <si>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</si>
  <si>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</si>
  <si>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</si>
  <si>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</si>
  <si>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</si>
  <si>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</si>
  <si>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</si>
  <si>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</si>
  <si>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</si>
  <si>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</si>
  <si>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</si>
  <si>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</si>
  <si>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</si>
  <si>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</si>
  <si>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</si>
  <si>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</si>
  <si>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</si>
  <si>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</si>
  <si>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</si>
  <si>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</si>
  <si>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</si>
  <si>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</si>
  <si>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</si>
  <si>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</si>
  <si>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</si>
  <si>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</si>
  <si>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</si>
  <si>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</si>
  <si>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</si>
  <si>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</si>
  <si>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</si>
  <si>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</si>
  <si>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</si>
  <si>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</si>
  <si>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</si>
  <si>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</si>
  <si>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</si>
  <si>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</si>
  <si>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</si>
  <si>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</si>
  <si>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</si>
  <si>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</si>
  <si>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</si>
  <si>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</si>
  <si>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</si>
  <si>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</si>
  <si>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</si>
  <si>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</si>
  <si>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</si>
  <si>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</si>
  <si>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</si>
  <si>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</si>
  <si>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</si>
  <si>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</si>
  <si>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</si>
  <si>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</si>
  <si>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</si>
  <si>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</si>
  <si>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</si>
  <si>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</si>
  <si>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</si>
  <si>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</si>
  <si>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</si>
  <si>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</si>
  <si>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</si>
  <si>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</si>
  <si>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</si>
  <si>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</si>
  <si>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</si>
  <si>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</si>
  <si>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</si>
  <si>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</si>
  <si>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</si>
  <si>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</si>
  <si>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</si>
  <si>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</si>
  <si>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</si>
  <si>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</si>
  <si>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</si>
  <si>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</si>
  <si>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</si>
  <si>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</si>
  <si>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</si>
  <si>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</si>
  <si>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</si>
  <si>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</si>
  <si>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</si>
  <si>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</si>
  <si>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</si>
  <si>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</si>
  <si>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</si>
  <si>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</si>
  <si>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</si>
  <si>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</si>
  <si>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</si>
  <si>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</si>
  <si>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</si>
  <si>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</si>
  <si>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</si>
  <si>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</si>
  <si>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</si>
  <si>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</si>
  <si>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</si>
  <si>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</si>
  <si>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</si>
  <si>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</si>
  <si>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</si>
  <si>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</si>
  <si>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</si>
  <si>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</si>
  <si>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</si>
  <si>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</si>
  <si>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</si>
  <si>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</si>
  <si>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</si>
  <si>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</si>
  <si>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</si>
  <si>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</si>
  <si>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</si>
  <si>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</si>
  <si>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</si>
  <si>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</si>
  <si>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</si>
  <si>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</si>
  <si>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</si>
  <si>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</si>
  <si>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</si>
  <si>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</si>
  <si>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</si>
  <si>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</si>
  <si>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</si>
  <si>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</si>
  <si>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</si>
  <si>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</si>
  <si>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</si>
  <si>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</si>
  <si>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</si>
  <si>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</si>
  <si>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</si>
  <si>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</si>
  <si>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</si>
  <si>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</si>
  <si>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</si>
  <si>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</si>
  <si>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</si>
  <si>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</si>
  <si>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</si>
  <si>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</si>
  <si>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</si>
  <si>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</si>
  <si>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</si>
  <si>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</si>
  <si>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</si>
  <si>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</si>
  <si>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</si>
  <si>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</si>
  <si>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</si>
  <si>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</si>
  <si>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</si>
  <si>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</si>
  <si>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</si>
  <si>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</si>
  <si>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</si>
  <si>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</si>
  <si>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</si>
  <si>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</si>
  <si>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</si>
  <si>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</si>
  <si>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</si>
  <si>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</si>
  <si>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</si>
  <si>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</si>
  <si>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</si>
  <si>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</si>
  <si>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</si>
  <si>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</si>
  <si>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</si>
  <si>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</si>
  <si>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</si>
  <si>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</si>
  <si>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</si>
  <si>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</si>
  <si>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</si>
  <si>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</si>
  <si>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</si>
  <si>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</si>
  <si>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</si>
  <si>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</si>
  <si>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</si>
  <si>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</si>
  <si>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</si>
  <si>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</si>
  <si>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</si>
  <si>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</si>
  <si>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</si>
  <si>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</si>
  <si>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</si>
  <si>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</si>
  <si>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</si>
  <si>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</si>
  <si>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</si>
  <si>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</si>
  <si>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</si>
  <si>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</si>
  <si>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</si>
  <si>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</si>
  <si>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</si>
  <si>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</si>
  <si>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</si>
  <si>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</si>
  <si>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</si>
  <si>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</si>
  <si>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</si>
  <si>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</si>
  <si>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</si>
  <si>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</si>
  <si>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</si>
  <si>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</si>
  <si>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</si>
  <si>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</si>
  <si>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</si>
  <si>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</si>
  <si>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</si>
  <si>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</si>
  <si>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</si>
  <si>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</si>
  <si>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</si>
  <si>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</si>
  <si>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</si>
  <si>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</si>
  <si>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</si>
  <si>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</si>
  <si>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</si>
  <si>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</si>
  <si>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</si>
  <si>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</si>
  <si>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</si>
  <si>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</si>
  <si>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</si>
  <si>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</si>
  <si>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</si>
  <si>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</si>
  <si>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</si>
  <si>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</si>
  <si>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</si>
  <si>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</si>
  <si>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</si>
  <si>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</si>
  <si>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</si>
  <si>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</si>
  <si>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</si>
  <si>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</si>
  <si>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</si>
  <si>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</si>
  <si>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</si>
  <si>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</si>
  <si>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</si>
  <si>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</si>
  <si>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</si>
  <si>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</si>
  <si>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</si>
  <si>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</si>
  <si>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</si>
  <si>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</si>
  <si>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</si>
  <si>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</si>
  <si>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</si>
  <si>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</si>
  <si>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</si>
  <si>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</si>
  <si>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</si>
  <si>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</si>
  <si>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</si>
  <si>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</si>
  <si>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</si>
  <si>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</si>
  <si>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</si>
  <si>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</si>
  <si>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</si>
  <si>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</si>
  <si>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</si>
  <si>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</si>
  <si>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</si>
  <si>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</si>
  <si>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</si>
  <si>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</si>
  <si>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</si>
  <si>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</si>
  <si>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</si>
  <si>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</si>
  <si>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</si>
  <si>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</si>
  <si>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</si>
  <si>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</si>
  <si>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</si>
  <si>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</si>
  <si>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</si>
  <si>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</si>
  <si>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</si>
  <si>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</si>
  <si>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</si>
  <si>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</si>
  <si>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</si>
  <si>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</si>
  <si>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</si>
  <si>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</si>
  <si>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</si>
  <si>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</si>
  <si>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</si>
  <si>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</si>
  <si>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</si>
  <si>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</si>
  <si>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</si>
  <si>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</si>
  <si>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</si>
  <si>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</si>
  <si>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</si>
  <si>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</si>
  <si>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</si>
  <si>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</si>
  <si>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</si>
  <si>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</si>
  <si>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</si>
  <si>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</si>
  <si>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</si>
  <si>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</si>
  <si>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</si>
  <si>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</si>
  <si>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</si>
  <si>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</si>
  <si>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</si>
  <si>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</si>
  <si>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</si>
  <si>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</si>
  <si>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</si>
  <si>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</si>
  <si>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</si>
  <si>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</si>
  <si>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</si>
  <si>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</si>
  <si>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</si>
  <si>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</si>
  <si>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</si>
  <si>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</si>
  <si>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</si>
  <si>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</si>
  <si>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</si>
  <si>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</si>
  <si>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</si>
  <si>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</si>
  <si>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</si>
  <si>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</si>
  <si>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</si>
  <si>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</si>
  <si>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</si>
  <si>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</si>
  <si>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</si>
  <si>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</si>
  <si>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</si>
  <si>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</si>
  <si>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</si>
  <si>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</si>
  <si>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</si>
  <si>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</si>
  <si>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</si>
  <si>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</si>
  <si>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</si>
  <si>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</si>
  <si>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</si>
  <si>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</si>
  <si>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</si>
  <si>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</si>
  <si>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</si>
  <si>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</si>
  <si>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</si>
  <si>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</si>
  <si>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</si>
  <si>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</si>
  <si>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</si>
  <si>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</si>
  <si>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</si>
  <si>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</si>
  <si>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</si>
  <si>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</si>
  <si>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</si>
  <si>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</si>
  <si>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</si>
  <si>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</si>
  <si>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</si>
  <si>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</si>
  <si>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</si>
  <si>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</si>
  <si>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</si>
  <si>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</si>
  <si>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</si>
  <si>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</si>
  <si>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</si>
  <si>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</si>
  <si>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</si>
  <si>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</si>
  <si>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</si>
  <si>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</si>
  <si>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</si>
  <si>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</si>
  <si>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</si>
  <si>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</si>
  <si>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</si>
  <si>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</si>
  <si>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</si>
  <si>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</si>
  <si>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</si>
  <si>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</si>
  <si>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</si>
  <si>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</si>
  <si>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</si>
  <si>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</si>
  <si>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</si>
  <si>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</si>
  <si>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</si>
  <si>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</si>
  <si>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</si>
  <si>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</si>
  <si>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</si>
  <si>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</si>
  <si>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</si>
  <si>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</si>
  <si>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</si>
  <si>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</si>
  <si>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</si>
  <si>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</si>
  <si>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</si>
  <si>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</si>
  <si>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</si>
  <si>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</si>
  <si>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</si>
  <si>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</si>
  <si>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</si>
  <si>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</si>
  <si>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</si>
  <si>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</si>
  <si>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</si>
  <si>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</si>
  <si>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</si>
  <si>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</si>
  <si>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</si>
  <si>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</si>
  <si>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</si>
  <si>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</si>
  <si>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</si>
  <si>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</si>
  <si>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</si>
  <si>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</si>
  <si>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</si>
  <si>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</si>
  <si>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</si>
  <si>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</si>
  <si>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</si>
  <si>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</si>
  <si>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</si>
  <si>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</si>
  <si>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</si>
  <si>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</si>
  <si>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</si>
  <si>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</si>
  <si>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</si>
  <si>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</si>
  <si>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</si>
  <si>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</si>
  <si>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</si>
  <si>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</si>
  <si>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</si>
  <si>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</si>
  <si>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</si>
  <si>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</si>
  <si>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</si>
  <si>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</si>
  <si>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</si>
  <si>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</si>
  <si>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</si>
  <si>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</si>
  <si>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</si>
  <si>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</si>
  <si>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</si>
  <si>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</si>
  <si>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</si>
  <si>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</si>
  <si>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</si>
  <si>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</si>
  <si>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</si>
  <si>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</si>
  <si>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</si>
  <si>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</si>
  <si>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</si>
  <si>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</si>
  <si>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</si>
  <si>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</si>
  <si>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</si>
  <si>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</si>
  <si>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</si>
  <si>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</si>
  <si>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</si>
  <si>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</si>
  <si>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</si>
  <si>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</si>
  <si>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</si>
  <si>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</si>
  <si>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</si>
  <si>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</si>
  <si>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</si>
  <si>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</si>
  <si>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</si>
  <si>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</si>
  <si>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</si>
  <si>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</si>
  <si>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</si>
  <si>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</si>
  <si>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</si>
  <si>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</si>
  <si>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</si>
  <si>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</si>
  <si>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</si>
  <si>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</si>
  <si>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</si>
  <si>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</si>
  <si>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</si>
  <si>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</si>
  <si>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</si>
  <si>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</si>
  <si>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</si>
  <si>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</si>
  <si>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</si>
  <si>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</si>
  <si>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</si>
  <si>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</si>
  <si>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</si>
  <si>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</si>
  <si>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</si>
  <si>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</si>
  <si>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</si>
  <si>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</si>
  <si>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</si>
  <si>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</si>
  <si>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</si>
  <si>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</si>
  <si>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</si>
  <si>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</si>
  <si>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</si>
  <si>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</si>
  <si>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</si>
  <si>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</si>
  <si>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</si>
  <si>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</si>
  <si>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</si>
  <si>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</si>
  <si>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</si>
  <si>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</si>
  <si>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</si>
  <si>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</si>
  <si>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</si>
  <si>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</si>
  <si>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</si>
  <si>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</si>
  <si>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</si>
  <si>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</si>
  <si>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</si>
  <si>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</si>
  <si>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</si>
  <si>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</si>
  <si>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</si>
  <si>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</si>
  <si>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</si>
  <si>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</si>
  <si>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</si>
  <si>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</si>
  <si>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</si>
  <si>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</si>
  <si>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</si>
  <si>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</si>
  <si>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</si>
  <si>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</si>
  <si>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</si>
  <si>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</si>
  <si>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</si>
  <si>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</si>
  <si>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</si>
  <si>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</si>
  <si>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</si>
  <si>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</si>
  <si>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</si>
  <si>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</si>
  <si>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</si>
  <si>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</si>
  <si>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</si>
  <si>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</si>
  <si>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</si>
  <si>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</si>
  <si>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</si>
  <si>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</si>
  <si>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</si>
  <si>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</si>
  <si>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</si>
  <si>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</si>
  <si>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</si>
  <si>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</si>
  <si>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</si>
  <si>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</si>
  <si>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</si>
  <si>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</si>
  <si>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</si>
  <si>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</si>
  <si>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</si>
  <si>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</si>
  <si>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</si>
  <si>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</si>
  <si>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</si>
  <si>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</si>
  <si>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</si>
  <si>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</si>
  <si>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</si>
  <si>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</si>
  <si>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</si>
  <si>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</si>
  <si>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</si>
  <si>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</si>
  <si>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</si>
  <si>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</si>
  <si>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</si>
  <si>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</si>
  <si>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</si>
  <si>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</si>
  <si>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</si>
  <si>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</si>
  <si>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</si>
  <si>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</si>
  <si>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</si>
  <si>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</si>
  <si>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</si>
  <si>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</si>
  <si>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</si>
  <si>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</si>
  <si>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</si>
  <si>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</si>
  <si>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</si>
  <si>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</si>
  <si>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</si>
  <si>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</si>
  <si>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</si>
  <si>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</si>
  <si>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</si>
  <si>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</si>
  <si>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</si>
  <si>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</si>
  <si>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</si>
  <si>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</si>
  <si>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</si>
  <si>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</si>
  <si>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</si>
  <si>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</si>
  <si>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</si>
  <si>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</si>
  <si>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</si>
  <si>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</si>
  <si>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</si>
  <si>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</si>
  <si>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</si>
  <si>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</si>
  <si>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</si>
  <si>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</si>
  <si>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</si>
  <si>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</si>
  <si>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</si>
  <si>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</si>
  <si>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</si>
  <si>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</si>
  <si>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</si>
  <si>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</si>
  <si>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</si>
  <si>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</si>
  <si>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</si>
  <si>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</si>
  <si>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</si>
  <si>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</si>
  <si>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</si>
  <si>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</si>
  <si>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</si>
  <si>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</si>
  <si>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</si>
  <si>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</si>
  <si>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</si>
  <si>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</si>
  <si>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</si>
  <si>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</si>
  <si>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</si>
  <si>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</si>
  <si>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</si>
  <si>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</si>
  <si>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</si>
  <si>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</si>
  <si>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</si>
  <si>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</si>
  <si>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</si>
  <si>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</si>
  <si>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</si>
  <si>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</si>
  <si>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</si>
  <si>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</si>
  <si>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</si>
  <si>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</si>
  <si>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</si>
  <si>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</si>
  <si>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</si>
  <si>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</si>
  <si>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</si>
  <si>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</si>
  <si>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</si>
  <si>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</si>
  <si>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</si>
  <si>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</si>
  <si>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</si>
  <si>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</si>
  <si>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</si>
  <si>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</si>
  <si>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</si>
  <si>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</si>
  <si>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</si>
  <si>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</si>
  <si>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</si>
  <si>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</si>
  <si>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</si>
  <si>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</si>
  <si>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</si>
  <si>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</si>
  <si>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</si>
  <si>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</si>
  <si>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</si>
  <si>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</si>
  <si>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</si>
  <si>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</si>
  <si>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</si>
  <si>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</si>
  <si>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</si>
  <si>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</si>
  <si>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</si>
  <si>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</si>
  <si>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</si>
  <si>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</si>
  <si>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</si>
  <si>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</si>
  <si>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</si>
  <si>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</si>
  <si>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</si>
  <si>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</si>
  <si>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</si>
  <si>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</si>
  <si>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</si>
  <si>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</si>
  <si>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</si>
  <si>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</si>
  <si>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</si>
  <si>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</si>
  <si>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</si>
  <si>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</si>
  <si>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</si>
  <si>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</si>
  <si>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</si>
  <si>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</si>
  <si>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</si>
  <si>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</si>
  <si>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</si>
  <si>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</si>
  <si>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</si>
  <si>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</si>
  <si>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</si>
  <si>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</si>
  <si>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</si>
  <si>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</si>
  <si>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</si>
  <si>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</si>
  <si>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</si>
  <si>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</si>
  <si>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</si>
  <si>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</si>
  <si>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</si>
  <si>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</si>
  <si>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</si>
  <si>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</si>
  <si>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</si>
  <si>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</si>
  <si>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</si>
  <si>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</si>
  <si>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</si>
  <si>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</si>
  <si>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</si>
  <si>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</si>
  <si>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</si>
  <si>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</si>
  <si>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</si>
  <si>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</si>
  <si>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</si>
  <si>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</si>
  <si>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</si>
  <si>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</si>
  <si>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</si>
  <si>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</si>
  <si>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</si>
  <si>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</si>
  <si>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</si>
  <si>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</si>
  <si>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</si>
  <si>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</si>
  <si>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</si>
  <si>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</si>
  <si>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</si>
  <si>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</si>
  <si>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</si>
  <si>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</si>
  <si>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</si>
  <si>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</si>
  <si>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</si>
  <si>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</si>
  <si>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</si>
  <si>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</si>
  <si>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</si>
  <si>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</si>
  <si>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</si>
  <si>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</si>
  <si>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</si>
  <si>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</si>
  <si>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</si>
  <si>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</si>
  <si>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</si>
  <si>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</si>
  <si>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</si>
  <si>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</si>
  <si>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</si>
  <si>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</si>
  <si>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</si>
  <si>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</si>
  <si>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</si>
  <si>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</si>
  <si>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</si>
  <si>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</si>
  <si>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</si>
  <si>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</si>
  <si>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</si>
  <si>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</si>
  <si>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</si>
  <si>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</si>
  <si>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</si>
  <si>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</si>
  <si>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</si>
  <si>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</si>
  <si>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</si>
  <si>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</si>
  <si>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</si>
  <si>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</si>
  <si>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</si>
  <si>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</si>
  <si>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</si>
  <si>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</si>
  <si>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</si>
  <si>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</si>
  <si>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</si>
  <si>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</si>
  <si>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</si>
  <si>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</si>
  <si>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</si>
  <si>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</si>
  <si>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</si>
  <si>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</si>
  <si>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</si>
  <si>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</si>
  <si>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</si>
  <si>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</si>
  <si>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</si>
  <si>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</si>
  <si>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</si>
  <si>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</si>
  <si>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</si>
  <si>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</si>
  <si>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</si>
  <si>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</si>
  <si>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</si>
  <si>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</si>
  <si>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</si>
  <si>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</si>
  <si>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</si>
  <si>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</si>
  <si>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</si>
  <si>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</si>
  <si>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</si>
  <si>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</si>
  <si>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</si>
  <si>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</si>
  <si>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</si>
  <si>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</si>
  <si>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</si>
  <si>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</si>
  <si>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</si>
  <si>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</si>
  <si>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</si>
  <si>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</si>
  <si>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</si>
  <si>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</si>
  <si>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</si>
  <si>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</si>
  <si>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</si>
  <si>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</si>
  <si>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</si>
  <si>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</si>
  <si>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</si>
  <si>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</si>
  <si>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</si>
  <si>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</si>
  <si>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</si>
  <si>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</si>
  <si>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</si>
  <si>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</si>
  <si>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</si>
  <si>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</si>
  <si>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</si>
  <si>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</si>
  <si>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</si>
  <si>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</si>
  <si>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</si>
  <si>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</si>
  <si>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</si>
  <si>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</si>
  <si>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</si>
  <si>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</si>
  <si>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</si>
  <si>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</si>
  <si>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</si>
  <si>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</si>
  <si>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</si>
  <si>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</si>
  <si>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</si>
  <si>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</si>
  <si>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</si>
  <si>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</si>
  <si>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</si>
  <si>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</si>
  <si>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</si>
  <si>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</si>
  <si>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</si>
  <si>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</si>
  <si>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</si>
  <si>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</si>
  <si>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</si>
  <si>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</si>
  <si>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</si>
  <si>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</si>
  <si>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</si>
  <si>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</si>
  <si>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</si>
  <si>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</si>
  <si>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</si>
  <si>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</si>
  <si>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</si>
  <si>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</si>
  <si>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</si>
  <si>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</si>
  <si>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</si>
  <si>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</si>
  <si>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</si>
  <si>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</si>
  <si>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</si>
  <si>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</si>
  <si>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</si>
  <si>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</si>
  <si>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</si>
  <si>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</si>
  <si>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</si>
  <si>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</si>
  <si>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</si>
  <si>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</si>
  <si>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</si>
  <si>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</si>
  <si>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</si>
  <si>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</si>
  <si>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</si>
  <si>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</si>
  <si>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</si>
  <si>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</si>
  <si>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</si>
  <si>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</si>
  <si>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</si>
  <si>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</si>
  <si>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</si>
  <si>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</si>
  <si>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</si>
  <si>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</si>
  <si>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</si>
  <si>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</si>
  <si>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</si>
  <si>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</si>
  <si>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</si>
  <si>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</si>
  <si>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</si>
  <si>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</si>
  <si>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</si>
  <si>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</si>
  <si>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</si>
  <si>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</si>
  <si>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</si>
  <si>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</si>
  <si>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</si>
  <si>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</si>
  <si>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</si>
  <si>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</si>
  <si>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</si>
  <si>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</si>
  <si>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</si>
  <si>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</si>
  <si>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</si>
  <si>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</si>
  <si>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</si>
  <si>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</si>
  <si>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</si>
  <si>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</si>
  <si>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</si>
  <si>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</si>
  <si>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</si>
  <si>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</si>
  <si>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</si>
  <si>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</si>
  <si>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</si>
  <si>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</si>
  <si>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</si>
  <si>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</si>
  <si>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</si>
  <si>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</si>
  <si>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</si>
  <si>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</si>
  <si>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</si>
  <si>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</si>
  <si>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</si>
  <si>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</si>
  <si>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</si>
  <si>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</si>
  <si>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</si>
  <si>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</si>
  <si>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</si>
  <si>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</si>
  <si>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</si>
  <si>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</si>
  <si>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</si>
  <si>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</si>
  <si>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</si>
  <si>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</si>
  <si>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</si>
  <si>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</si>
  <si>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</si>
  <si>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</si>
  <si>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</si>
  <si>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</si>
  <si>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</si>
  <si>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</si>
  <si>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</si>
  <si>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</si>
  <si>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</si>
  <si>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</si>
  <si>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</si>
  <si>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</si>
  <si>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</si>
  <si>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</si>
  <si>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</si>
  <si>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</si>
  <si>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</si>
  <si>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</si>
  <si>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</si>
  <si>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</si>
  <si>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</si>
  <si>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</si>
  <si>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</si>
  <si>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</si>
  <si>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</si>
  <si>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</si>
  <si>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</si>
  <si>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</si>
  <si>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</si>
  <si>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</si>
  <si>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</si>
  <si>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</si>
  <si>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</si>
  <si>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</si>
  <si>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</si>
  <si>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</si>
  <si>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</si>
  <si>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</si>
  <si>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</si>
  <si>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</si>
  <si>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</si>
  <si>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</si>
  <si>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</si>
  <si>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</si>
  <si>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</si>
  <si>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</si>
  <si>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</si>
  <si>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</si>
  <si>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</si>
  <si>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</si>
  <si>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</si>
  <si>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</si>
  <si>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</si>
  <si>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</si>
  <si>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</si>
  <si>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</si>
  <si>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</si>
  <si>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</si>
  <si>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</si>
  <si>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</si>
  <si>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</si>
  <si>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</si>
  <si>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</si>
  <si>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</si>
  <si>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</si>
  <si>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</si>
  <si>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</si>
  <si>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</si>
  <si>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</si>
  <si>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</si>
  <si>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</si>
  <si>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</si>
  <si>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</si>
  <si>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</si>
  <si>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</si>
  <si>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</si>
  <si>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</si>
  <si>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</si>
  <si>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</si>
  <si>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</si>
  <si>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</si>
  <si>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</si>
  <si>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</si>
  <si>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</si>
  <si>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</si>
  <si>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</si>
  <si>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</si>
  <si>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</si>
  <si>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</si>
  <si>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</si>
  <si>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</si>
  <si>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</si>
  <si>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</si>
  <si>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</si>
  <si>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</si>
  <si>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</si>
  <si>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</si>
  <si>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</si>
  <si>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</si>
  <si>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</si>
  <si>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</si>
  <si>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</si>
  <si>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</si>
  <si>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</si>
  <si>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</si>
  <si>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</si>
  <si>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</si>
  <si>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</si>
  <si>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</si>
  <si>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</si>
  <si>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</si>
  <si>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</si>
  <si>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</si>
  <si>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</si>
  <si>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</si>
  <si>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</si>
  <si>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</si>
  <si>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</si>
  <si>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</si>
  <si>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</si>
  <si>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</si>
  <si>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</si>
  <si>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</si>
  <si>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</si>
  <si>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</si>
  <si>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</si>
  <si>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</si>
  <si>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</si>
  <si>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</si>
  <si>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</si>
  <si>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</si>
  <si>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</si>
  <si>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</si>
  <si>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</si>
  <si>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</si>
  <si>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</si>
  <si>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</si>
  <si>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</si>
  <si>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</si>
  <si>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</si>
  <si>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</si>
  <si>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</si>
  <si>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</si>
  <si>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</si>
  <si>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</si>
  <si>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</si>
  <si>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</si>
  <si>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</si>
  <si>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</si>
  <si>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</si>
  <si>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</si>
  <si>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</si>
  <si>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</si>
  <si>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</si>
  <si>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</si>
  <si>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</si>
  <si>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</si>
  <si>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</si>
  <si>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</si>
  <si>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</si>
  <si>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</si>
  <si>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</si>
  <si>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</si>
  <si>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</si>
  <si>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</si>
  <si>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</si>
  <si>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</si>
  <si>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</si>
  <si>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</si>
  <si>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</si>
  <si>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</si>
  <si>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</si>
  <si>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</si>
  <si>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</si>
  <si>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</si>
  <si>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</si>
  <si>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</si>
  <si>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</si>
  <si>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</si>
  <si>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</si>
  <si>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</si>
  <si>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</si>
  <si>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</si>
  <si>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</si>
  <si>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</si>
  <si>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</si>
  <si>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</si>
  <si>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</si>
  <si>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</si>
  <si>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</si>
  <si>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</si>
  <si>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</si>
  <si>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</si>
  <si>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</si>
  <si>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</si>
  <si>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</si>
  <si>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</si>
  <si>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</si>
  <si>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</si>
  <si>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</si>
  <si>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</si>
  <si>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</si>
  <si>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</si>
  <si>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</si>
  <si>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</si>
  <si>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</si>
  <si>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</si>
  <si>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</si>
  <si>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</si>
  <si>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</si>
  <si>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</si>
  <si>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</si>
  <si>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</si>
  <si>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</si>
  <si>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</si>
  <si>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</si>
  <si>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</si>
  <si>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</si>
  <si>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</si>
  <si>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</si>
  <si>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</si>
  <si>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</si>
  <si>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</si>
  <si>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</si>
  <si>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</si>
  <si>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</si>
  <si>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</si>
  <si>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</si>
  <si>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</si>
  <si>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</si>
  <si>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</si>
  <si>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</si>
  <si>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</si>
  <si>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</si>
  <si>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</si>
  <si>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</si>
  <si>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</si>
  <si>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</si>
  <si>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</si>
  <si>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</si>
  <si>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</si>
  <si>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</si>
  <si>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</si>
  <si>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</si>
  <si>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</si>
  <si>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</si>
  <si>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</si>
  <si>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</si>
  <si>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</si>
  <si>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</si>
  <si>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</si>
  <si>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</si>
  <si>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</si>
  <si>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</si>
  <si>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</si>
  <si>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</si>
  <si>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</si>
  <si>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</si>
  <si>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</si>
  <si>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</si>
  <si>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</si>
  <si>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</si>
  <si>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</si>
  <si>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</si>
  <si>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</si>
  <si>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</si>
  <si>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</si>
  <si>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</si>
  <si>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</si>
  <si>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</si>
  <si>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</si>
  <si>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</si>
  <si>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</si>
  <si>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</si>
  <si>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</si>
  <si>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</si>
  <si>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</si>
  <si>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</si>
  <si>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</si>
  <si>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</si>
  <si>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</si>
  <si>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</si>
  <si>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</si>
  <si>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</si>
  <si>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</si>
  <si>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</si>
  <si>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</si>
  <si>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</si>
  <si>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</si>
  <si>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</si>
  <si>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</si>
  <si>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</si>
  <si>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</si>
  <si>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</si>
  <si>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</si>
  <si>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</si>
  <si>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</si>
  <si>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</si>
  <si>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</si>
  <si>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</si>
  <si>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</si>
  <si>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</si>
  <si>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</si>
  <si>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</si>
  <si>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</si>
  <si>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</si>
  <si>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</si>
  <si>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</si>
  <si>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</si>
  <si>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</si>
  <si>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</si>
  <si>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</si>
  <si>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</si>
  <si>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</si>
  <si>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</si>
  <si>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</si>
  <si>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</si>
  <si>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</si>
  <si>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</si>
  <si>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</si>
  <si>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</si>
  <si>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</si>
  <si>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</si>
  <si>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</si>
  <si>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</si>
  <si>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</si>
  <si>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</si>
  <si>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</si>
  <si>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</si>
  <si>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</si>
  <si>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</si>
  <si>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</si>
  <si>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</si>
  <si>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</si>
  <si>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</si>
  <si>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</si>
  <si>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</si>
  <si>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</si>
  <si>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</si>
  <si>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</si>
  <si>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</si>
  <si>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</si>
  <si>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</si>
  <si>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</si>
  <si>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</si>
  <si>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</si>
  <si>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</si>
  <si>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</si>
  <si>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</si>
  <si>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</si>
  <si>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</si>
  <si>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</si>
  <si>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</si>
  <si>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</si>
  <si>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</si>
  <si>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</si>
  <si>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</si>
  <si>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</si>
  <si>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</si>
  <si>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</si>
  <si>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</si>
  <si>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</si>
  <si>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</si>
  <si>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</si>
  <si>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</si>
  <si>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</si>
  <si>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</si>
  <si>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</si>
  <si>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</si>
  <si>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</si>
  <si>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</si>
  <si>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</si>
  <si>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</si>
  <si>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</si>
  <si>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</si>
  <si>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</si>
  <si>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</si>
  <si>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</si>
  <si>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</si>
  <si>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</si>
  <si>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</si>
  <si>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</si>
  <si>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</si>
  <si>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</si>
  <si>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</si>
  <si>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</si>
  <si>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</si>
  <si>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</si>
  <si>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</si>
  <si>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</si>
  <si>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</si>
  <si>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</si>
  <si>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</si>
  <si>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</si>
  <si>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</si>
  <si>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</si>
  <si>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</si>
  <si>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</si>
  <si>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</si>
  <si>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</si>
  <si>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</si>
  <si>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</si>
  <si>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</si>
  <si>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</si>
  <si>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</si>
  <si>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</si>
  <si>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</si>
  <si>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</si>
  <si>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</si>
  <si>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</si>
  <si>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</si>
  <si>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</si>
  <si>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</si>
  <si>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</si>
  <si>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</si>
  <si>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</si>
  <si>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</si>
  <si>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</si>
  <si>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</si>
  <si>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</si>
  <si>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</si>
  <si>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</si>
  <si>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</si>
  <si>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</si>
  <si>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</si>
  <si>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</si>
  <si>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</si>
  <si>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</si>
  <si>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</si>
  <si>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</si>
  <si>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</si>
  <si>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</si>
  <si>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</si>
  <si>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</si>
  <si>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</si>
  <si>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</si>
  <si>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</si>
  <si>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</si>
  <si>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</si>
  <si>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</si>
  <si>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</si>
  <si>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</si>
  <si>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</si>
  <si>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</si>
  <si>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</si>
  <si>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</si>
  <si>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</si>
  <si>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</si>
  <si>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</si>
  <si>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</si>
  <si>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</si>
  <si>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</si>
  <si>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</si>
  <si>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</si>
  <si>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</si>
  <si>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</si>
  <si>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</si>
  <si>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</si>
  <si>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</si>
  <si>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</si>
  <si>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</si>
  <si>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</si>
  <si>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</si>
  <si>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</si>
  <si>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</si>
  <si>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</si>
  <si>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</si>
  <si>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</si>
  <si>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</si>
  <si>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</si>
  <si>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</si>
  <si>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</si>
  <si>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</si>
  <si>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</si>
  <si>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</si>
  <si>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</si>
  <si>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</si>
  <si>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</si>
  <si>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</si>
  <si>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</si>
  <si>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</si>
  <si>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</si>
  <si>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</si>
  <si>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</si>
  <si>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</si>
  <si>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</si>
  <si>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</si>
  <si>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</si>
  <si>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</si>
  <si>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</si>
  <si>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</si>
  <si>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</si>
  <si>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</si>
  <si>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</si>
  <si>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</si>
  <si>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</si>
  <si>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</si>
  <si>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</si>
  <si>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</si>
  <si>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</si>
  <si>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</si>
  <si>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</si>
  <si>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</si>
  <si>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</si>
  <si>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</si>
  <si>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</si>
  <si>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</si>
  <si>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</si>
  <si>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</si>
  <si>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</si>
  <si>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</si>
  <si>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</si>
  <si>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</si>
  <si>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</si>
  <si>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</si>
  <si>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</si>
  <si>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</si>
  <si>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</si>
  <si>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</si>
  <si>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</si>
  <si>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</si>
  <si>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</si>
  <si>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</si>
  <si>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</si>
  <si>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</si>
  <si>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</si>
  <si>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</si>
  <si>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</si>
  <si>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</si>
  <si>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</si>
  <si>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</si>
  <si>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</si>
  <si>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</si>
  <si>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</si>
  <si>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</si>
  <si>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</si>
  <si>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</si>
  <si>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</si>
  <si>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</si>
  <si>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</si>
  <si>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</si>
  <si>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</si>
  <si>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</si>
  <si>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</si>
  <si>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</si>
  <si>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</si>
  <si>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</si>
  <si>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</si>
  <si>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</si>
  <si>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</si>
  <si>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</si>
  <si>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</si>
  <si>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</si>
  <si>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</si>
  <si>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</si>
  <si>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</si>
  <si>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</si>
  <si>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</si>
  <si>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</si>
  <si>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</si>
  <si>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</si>
  <si>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</si>
  <si>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</si>
  <si>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</si>
  <si>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</si>
  <si>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</si>
  <si>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</si>
  <si>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</si>
  <si>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</si>
  <si>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</si>
  <si>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</si>
  <si>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</si>
  <si>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</si>
  <si>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</si>
  <si>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</si>
  <si>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</si>
  <si>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</si>
  <si>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</si>
  <si>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</si>
  <si>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</si>
  <si>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</si>
  <si>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</si>
  <si>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</si>
  <si>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</si>
  <si>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</si>
  <si>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</si>
  <si>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</si>
  <si>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</si>
  <si>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</si>
  <si>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</si>
  <si>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</si>
  <si>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</si>
  <si>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</si>
  <si>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</si>
  <si>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</si>
  <si>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</si>
  <si>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</si>
  <si>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</si>
  <si>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</si>
  <si>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</si>
  <si>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</si>
  <si>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</si>
  <si>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</si>
  <si>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</si>
  <si>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</si>
  <si>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</si>
  <si>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</si>
  <si>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</si>
  <si>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</si>
  <si>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</si>
  <si>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</si>
  <si>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</si>
  <si>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</si>
  <si>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</si>
  <si>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</si>
  <si>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</si>
  <si>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</si>
  <si>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</si>
  <si>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</si>
  <si>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</si>
  <si>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</si>
  <si>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</si>
  <si>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</si>
  <si>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</si>
  <si>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</si>
  <si>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</si>
  <si>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</si>
  <si>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</si>
  <si>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</si>
  <si>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</si>
  <si>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</si>
  <si>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</si>
  <si>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</si>
  <si>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</si>
  <si>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</si>
  <si>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</si>
  <si>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</si>
  <si>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</si>
  <si>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</si>
  <si>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</si>
  <si>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</si>
  <si>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</si>
  <si>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</si>
  <si>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</si>
  <si>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</si>
  <si>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</si>
  <si>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</si>
  <si>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</si>
  <si>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</si>
  <si>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</si>
  <si>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</si>
  <si>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</si>
  <si>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</si>
  <si>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</si>
  <si>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</si>
  <si>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</si>
  <si>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</si>
  <si>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</si>
  <si>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</si>
  <si>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</si>
  <si>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</si>
  <si>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</si>
  <si>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</si>
  <si>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</si>
  <si>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</si>
  <si>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</si>
  <si>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</si>
  <si>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</si>
  <si>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</si>
  <si>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</si>
  <si>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</si>
  <si>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</si>
  <si>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</si>
  <si>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</si>
  <si>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</si>
  <si>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</si>
  <si>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</si>
  <si>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</si>
  <si>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</si>
  <si>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</si>
  <si>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</si>
  <si>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</si>
  <si>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</si>
  <si>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</si>
  <si>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</si>
  <si>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</si>
  <si>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</si>
  <si>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</si>
  <si>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</si>
  <si>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</si>
  <si>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</si>
  <si>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</si>
  <si>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</si>
  <si>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</si>
  <si>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</si>
  <si>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</si>
  <si>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</si>
  <si>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</si>
  <si>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</si>
  <si>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</si>
  <si>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</si>
  <si>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</si>
  <si>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</si>
  <si>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</si>
  <si>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</si>
  <si>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</si>
  <si>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</si>
  <si>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</si>
  <si>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</si>
  <si>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</si>
  <si>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</si>
  <si>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</si>
  <si>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</si>
  <si>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</si>
  <si>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</si>
  <si>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</si>
  <si>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</si>
  <si>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</si>
  <si>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</si>
  <si>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</si>
  <si>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</si>
  <si>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</si>
  <si>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</si>
  <si>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</si>
  <si>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</si>
  <si>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</si>
  <si>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</si>
  <si>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</si>
  <si>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</si>
  <si>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</si>
  <si>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</si>
  <si>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</si>
  <si>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</si>
  <si>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</si>
  <si>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</si>
  <si>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</si>
  <si>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</si>
  <si>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</si>
  <si>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</si>
  <si>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</si>
  <si>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</si>
  <si>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</si>
  <si>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</si>
  <si>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</si>
  <si>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</si>
  <si>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</si>
  <si>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</si>
  <si>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</si>
  <si>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</si>
  <si>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</si>
  <si>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</si>
  <si>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</si>
  <si>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</si>
  <si>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</si>
  <si>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</si>
  <si>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</si>
  <si>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</si>
  <si>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</si>
  <si>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</si>
  <si>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</si>
  <si>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</si>
  <si>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</si>
  <si>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</si>
  <si>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</si>
  <si>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</si>
  <si>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</si>
  <si>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</si>
  <si>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</si>
  <si>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</si>
  <si>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</si>
  <si>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</si>
  <si>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</si>
  <si>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</si>
  <si>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</si>
  <si>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</si>
  <si>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</si>
  <si>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</si>
  <si>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</si>
  <si>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</si>
  <si>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</si>
  <si>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</si>
  <si>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</si>
  <si>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</si>
  <si>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</si>
  <si>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</si>
  <si>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</si>
  <si>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</si>
  <si>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</si>
  <si>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</si>
  <si>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</si>
  <si>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</si>
  <si>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</si>
  <si>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</si>
  <si>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</si>
  <si>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</si>
  <si>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</si>
  <si>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</si>
  <si>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</si>
  <si>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</si>
  <si>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</si>
  <si>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</si>
  <si>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</si>
  <si>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</si>
  <si>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</si>
  <si>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</si>
  <si>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</si>
  <si>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</si>
  <si>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</si>
  <si>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</si>
  <si>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</si>
  <si>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</si>
  <si>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</si>
  <si>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</si>
  <si>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</si>
  <si>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</si>
  <si>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</si>
  <si>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</si>
  <si>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</si>
  <si>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</si>
  <si>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</si>
  <si>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</si>
  <si>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</si>
  <si>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</si>
  <si>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</si>
  <si>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</si>
  <si>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</si>
  <si>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</si>
  <si>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</si>
  <si>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</si>
  <si>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</si>
  <si>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</si>
  <si>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</si>
  <si>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</si>
  <si>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</si>
  <si>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</si>
  <si>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</si>
  <si>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</si>
  <si>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</si>
  <si>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</si>
  <si>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</si>
  <si>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</si>
  <si>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</si>
  <si>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</si>
  <si>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</si>
  <si>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</si>
  <si>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</si>
  <si>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</si>
  <si>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</si>
  <si>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</si>
  <si>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</si>
  <si>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</si>
  <si>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</si>
  <si>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</si>
  <si>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</si>
  <si>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</si>
  <si>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</si>
  <si>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</si>
  <si>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</si>
  <si>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</si>
  <si>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</si>
  <si>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</si>
  <si>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</si>
  <si>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</si>
  <si>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</si>
  <si>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</si>
  <si>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</si>
  <si>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</si>
  <si>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</si>
  <si>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</si>
  <si>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</si>
  <si>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</si>
  <si>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</si>
  <si>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</si>
  <si>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</si>
  <si>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</si>
  <si>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</si>
  <si>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</si>
  <si>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</si>
  <si>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</si>
  <si>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</si>
  <si>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</si>
  <si>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</si>
  <si>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</si>
  <si>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</si>
  <si>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</si>
  <si>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</si>
  <si>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</si>
  <si>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</si>
  <si>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</si>
  <si>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</si>
  <si>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</si>
  <si>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</si>
  <si>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</si>
  <si>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</si>
  <si>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</si>
  <si>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</si>
  <si>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</si>
  <si>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</si>
  <si>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</si>
  <si>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</si>
  <si>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</si>
  <si>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</si>
  <si>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</si>
  <si>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</si>
  <si>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</si>
  <si>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</si>
  <si>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</si>
  <si>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</si>
  <si>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</si>
  <si>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</si>
  <si>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</si>
  <si>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</si>
  <si>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</si>
  <si>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</si>
  <si>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</si>
  <si>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</si>
  <si>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</si>
  <si>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</si>
  <si>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</si>
  <si>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</si>
  <si>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</si>
  <si>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</si>
  <si>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</si>
  <si>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</si>
  <si>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</si>
  <si>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</si>
  <si>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</si>
  <si>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</si>
  <si>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</si>
  <si>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</si>
  <si>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</si>
  <si>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</si>
  <si>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</si>
  <si>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</si>
  <si>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</si>
  <si>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</si>
  <si>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</si>
  <si>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</si>
  <si>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</si>
  <si>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</si>
  <si>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</si>
  <si>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</si>
  <si>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</si>
  <si>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</si>
  <si>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</si>
  <si>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</si>
  <si>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</si>
  <si>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</si>
  <si>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</si>
  <si>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</si>
  <si>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</si>
  <si>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</si>
  <si>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</si>
  <si>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</si>
  <si>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</si>
  <si>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</si>
  <si>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</si>
  <si>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</si>
  <si>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</si>
  <si>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</si>
  <si>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</si>
  <si>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</si>
  <si>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</si>
  <si>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</si>
  <si>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</si>
  <si>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</si>
  <si>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</si>
  <si>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</si>
  <si>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</si>
  <si>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</si>
  <si>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</si>
  <si>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</si>
  <si>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</si>
  <si>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</si>
  <si>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</si>
  <si>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</si>
  <si>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</si>
  <si>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</si>
  <si>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</si>
  <si>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</si>
  <si>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</si>
  <si>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</si>
  <si>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</si>
  <si>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</si>
  <si>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</si>
  <si>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</si>
  <si>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</si>
  <si>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</si>
  <si>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</si>
  <si>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</si>
  <si>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</si>
  <si>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</si>
  <si>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</si>
  <si>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</si>
  <si>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</si>
  <si>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</si>
  <si>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</si>
  <si>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</si>
  <si>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</si>
  <si>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</si>
  <si>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</si>
  <si>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</si>
  <si>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</si>
  <si>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</si>
  <si>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</si>
  <si>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</si>
  <si>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</si>
  <si>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</si>
  <si>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</si>
  <si>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</si>
  <si>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</si>
  <si>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</si>
  <si>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</si>
  <si>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</si>
  <si>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</si>
  <si>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</si>
  <si>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</si>
  <si>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</si>
  <si>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</si>
  <si>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</si>
  <si>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</si>
  <si>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</si>
  <si>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</si>
  <si>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</si>
  <si>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</si>
  <si>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</si>
  <si>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</si>
  <si>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</si>
  <si>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</si>
  <si>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</si>
  <si>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</si>
  <si>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</si>
  <si>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</si>
  <si>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</si>
  <si>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</si>
  <si>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</si>
  <si>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</si>
  <si>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</si>
  <si>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</si>
  <si>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</si>
  <si>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</si>
  <si>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</si>
  <si>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</si>
  <si>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</si>
  <si>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</si>
  <si>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</si>
  <si>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</si>
  <si>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</si>
  <si>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</si>
  <si>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</si>
  <si>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</si>
  <si>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</si>
  <si>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</si>
  <si>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</si>
  <si>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</si>
  <si>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</si>
  <si>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</si>
  <si>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</si>
  <si>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</si>
  <si>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</si>
  <si>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</si>
  <si>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</si>
  <si>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</si>
  <si>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</si>
  <si>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</si>
  <si>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</si>
  <si>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</si>
  <si>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</si>
  <si>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</si>
  <si>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</si>
  <si>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</si>
  <si>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</si>
  <si>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</si>
  <si>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</si>
  <si>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</si>
  <si>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</si>
  <si>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</si>
  <si>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</si>
  <si>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</si>
  <si>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</si>
  <si>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</si>
  <si>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</si>
  <si>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</si>
  <si>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</si>
  <si>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</si>
  <si>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</si>
  <si>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</si>
  <si>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</si>
  <si>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</si>
  <si>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</si>
  <si>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</si>
  <si>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</si>
  <si>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</si>
  <si>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</si>
  <si>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</si>
  <si>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</si>
  <si>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</si>
  <si>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</si>
  <si>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</si>
  <si>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</si>
  <si>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</si>
  <si>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</si>
  <si>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</si>
  <si>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</si>
  <si>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</si>
  <si>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</si>
  <si>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</si>
  <si>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</si>
  <si>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</si>
  <si>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</si>
  <si>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</si>
  <si>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</si>
  <si>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</si>
  <si>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</si>
  <si>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</si>
  <si>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</si>
  <si>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</si>
  <si>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</si>
  <si>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</si>
  <si>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</si>
  <si>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</si>
  <si>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</si>
  <si>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</si>
  <si>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</si>
  <si>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</si>
  <si>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</si>
  <si>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</si>
  <si>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</si>
  <si>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</si>
  <si>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</si>
  <si>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</si>
  <si>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</si>
  <si>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</si>
  <si>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</si>
  <si>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</si>
  <si>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</si>
  <si>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</si>
  <si>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</si>
  <si>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</si>
  <si>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</si>
  <si>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</si>
  <si>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</si>
  <si>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</si>
  <si>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</si>
  <si>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</si>
  <si>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</si>
  <si>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</si>
  <si>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</si>
  <si>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</si>
  <si>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</si>
  <si>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</si>
  <si>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</si>
  <si>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</si>
  <si>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</si>
  <si>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</si>
  <si>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</si>
  <si>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</si>
  <si>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</si>
  <si>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</si>
  <si>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</si>
  <si>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</si>
  <si>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</si>
  <si>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</si>
  <si>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</si>
  <si>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</si>
  <si>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</si>
  <si>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</si>
  <si>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</si>
  <si>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</si>
  <si>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</si>
  <si>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</si>
  <si>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</si>
  <si>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</si>
  <si>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</si>
  <si>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</si>
  <si>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</si>
  <si>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</si>
  <si>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</si>
  <si>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</si>
  <si>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</si>
  <si>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</si>
  <si>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</si>
  <si>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</si>
  <si>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</si>
  <si>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</si>
  <si>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</si>
  <si>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</si>
  <si>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</si>
  <si>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</si>
  <si>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</si>
  <si>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</si>
  <si>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</si>
  <si>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</si>
  <si>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</si>
  <si>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</si>
  <si>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</si>
  <si>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</si>
  <si>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</si>
  <si>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</si>
  <si>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</si>
  <si>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</si>
  <si>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</si>
  <si>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</si>
  <si>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</si>
  <si>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</si>
  <si>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</si>
  <si>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</si>
  <si>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</si>
  <si>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</si>
  <si>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</si>
  <si>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</si>
  <si>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</si>
  <si>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</si>
  <si>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</si>
  <si>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</si>
  <si>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</si>
  <si>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</si>
  <si>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</si>
  <si>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</si>
  <si>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</si>
  <si>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</si>
  <si>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</si>
  <si>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</si>
  <si>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</si>
  <si>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</si>
  <si>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</si>
  <si>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</si>
  <si>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</si>
  <si>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</si>
  <si>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</si>
  <si>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</si>
  <si>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</si>
  <si>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</si>
  <si>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</si>
  <si>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</si>
  <si>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</si>
  <si>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</si>
  <si>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</si>
  <si>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</si>
  <si>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</si>
  <si>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</si>
  <si>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</si>
  <si>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</si>
  <si>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</si>
  <si>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</si>
  <si>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</si>
  <si>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</si>
  <si>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</si>
  <si>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</si>
  <si>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</si>
  <si>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</si>
  <si>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</si>
  <si>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</si>
  <si>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</si>
  <si>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</si>
  <si>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</si>
  <si>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</si>
  <si>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</si>
  <si>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</si>
  <si>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</si>
  <si>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</si>
  <si>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</si>
  <si>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</si>
  <si>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</si>
  <si>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</si>
  <si>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</si>
  <si>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</si>
  <si>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</si>
  <si>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</si>
  <si>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</si>
  <si>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</si>
  <si>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</si>
  <si>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</si>
  <si>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</si>
  <si>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</si>
  <si>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</si>
  <si>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</si>
  <si>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</si>
  <si>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</si>
  <si>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</si>
  <si>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</si>
  <si>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</si>
  <si>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</si>
  <si>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</si>
  <si>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</si>
  <si>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</si>
  <si>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</si>
  <si>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</si>
  <si>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</si>
  <si>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</si>
  <si>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</si>
  <si>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</si>
  <si>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</si>
  <si>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</si>
  <si>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</si>
  <si>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</si>
  <si>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</si>
  <si>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</si>
  <si>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</si>
  <si>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</si>
  <si>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</si>
  <si>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</si>
  <si>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</si>
  <si>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</si>
  <si>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</si>
  <si>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</si>
  <si>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</si>
  <si>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</si>
  <si>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</si>
  <si>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</si>
  <si>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</si>
  <si>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</si>
  <si>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</si>
  <si>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</si>
  <si>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</si>
  <si>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</si>
  <si>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</si>
  <si>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</si>
  <si>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</si>
  <si>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</si>
  <si>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</si>
  <si>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</si>
  <si>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</si>
  <si>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</si>
  <si>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</si>
  <si>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</si>
  <si>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</si>
  <si>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</si>
  <si>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</si>
  <si>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</si>
  <si>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</si>
  <si>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</si>
  <si>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</si>
  <si>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</si>
  <si>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</si>
  <si>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</si>
  <si>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</si>
  <si>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</si>
  <si>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</si>
  <si>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</si>
  <si>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</si>
  <si>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</si>
  <si>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</si>
  <si>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</si>
  <si>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</si>
  <si>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</si>
  <si>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</si>
  <si>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</si>
  <si>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</si>
  <si>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</si>
  <si>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</si>
  <si>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</si>
  <si>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</si>
  <si>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</si>
  <si>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</si>
  <si>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</si>
  <si>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</si>
  <si>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</si>
  <si>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</si>
  <si>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</si>
  <si>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</si>
  <si>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</si>
  <si>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</si>
  <si>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</si>
  <si>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</si>
  <si>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</si>
  <si>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</si>
  <si>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</si>
  <si>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</si>
  <si>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</si>
  <si>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</si>
  <si>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</si>
  <si>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</si>
  <si>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</si>
  <si>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</si>
  <si>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</si>
  <si>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</si>
  <si>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</si>
  <si>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</si>
  <si>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</si>
  <si>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</si>
  <si>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</si>
  <si>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</si>
  <si>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</si>
  <si>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</si>
  <si>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</si>
  <si>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</si>
  <si>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</si>
  <si>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</si>
  <si>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</si>
  <si>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</si>
  <si>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</si>
  <si>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</si>
  <si>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</si>
  <si>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</si>
  <si>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</si>
  <si>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</si>
  <si>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</si>
  <si>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</si>
  <si>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</si>
  <si>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</si>
  <si>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</si>
  <si>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</si>
  <si>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</si>
  <si>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</si>
  <si>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</si>
  <si>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</si>
  <si>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</si>
  <si>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</si>
  <si>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</si>
  <si>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</si>
  <si>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</si>
  <si>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</si>
  <si>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</si>
  <si>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</si>
  <si>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</si>
  <si>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</si>
  <si>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</si>
  <si>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</si>
  <si>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</si>
  <si>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</si>
  <si>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</si>
  <si>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</si>
  <si>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</si>
  <si>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</si>
  <si>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</si>
  <si>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</si>
  <si>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</si>
  <si>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</si>
  <si>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</si>
  <si>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</si>
  <si>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</si>
  <si>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</si>
  <si>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</si>
  <si>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</si>
  <si>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</si>
  <si>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</si>
  <si>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</si>
  <si>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</si>
  <si>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</si>
  <si>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</si>
  <si>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</si>
  <si>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</si>
  <si>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</si>
  <si>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</si>
  <si>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</si>
  <si>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</si>
  <si>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</si>
  <si>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</si>
  <si>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</si>
  <si>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</si>
  <si>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</si>
  <si>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</si>
  <si>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</si>
  <si>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</si>
  <si>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</si>
  <si>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</si>
  <si>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</si>
  <si>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</si>
  <si>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</si>
  <si>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</si>
  <si>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</si>
  <si>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</si>
  <si>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</si>
  <si>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</si>
  <si>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</si>
  <si>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</si>
  <si>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</si>
  <si>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</si>
  <si>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</si>
  <si>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</si>
  <si>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</si>
  <si>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</si>
  <si>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</si>
  <si>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</si>
  <si>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</si>
  <si>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</si>
  <si>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</si>
  <si>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</si>
  <si>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</si>
  <si>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</si>
  <si>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</si>
  <si>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</si>
  <si>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</si>
  <si>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</si>
  <si>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</si>
  <si>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</si>
  <si>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</si>
  <si>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</si>
  <si>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</si>
  <si>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</si>
  <si>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</si>
  <si>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</si>
  <si>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</si>
  <si>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</si>
  <si>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</si>
  <si>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</si>
  <si>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</si>
  <si>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</si>
  <si>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</si>
  <si>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</si>
  <si>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</si>
  <si>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</si>
  <si>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</si>
  <si>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</si>
  <si>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</si>
  <si>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</si>
  <si>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</si>
  <si>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</si>
  <si>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</si>
  <si>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</si>
  <si>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</si>
  <si>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</si>
  <si>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</si>
  <si>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</si>
  <si>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</si>
  <si>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</si>
  <si>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</si>
  <si>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</si>
  <si>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</si>
  <si>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</si>
  <si>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</si>
  <si>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</si>
  <si>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</si>
  <si>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</si>
  <si>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</si>
  <si>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</si>
  <si>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</si>
  <si>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</si>
  <si>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</si>
  <si>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</si>
  <si>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</si>
  <si>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</si>
  <si>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</si>
  <si>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</si>
  <si>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</si>
  <si>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</si>
  <si>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</si>
  <si>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</si>
  <si>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</si>
  <si>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</si>
  <si>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</si>
  <si>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</si>
  <si>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</si>
  <si>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</si>
  <si>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</si>
  <si>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</si>
  <si>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</si>
  <si>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</si>
  <si>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</si>
  <si>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</si>
  <si>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</si>
  <si>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</si>
  <si>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</si>
  <si>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</si>
  <si>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</si>
  <si>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</si>
  <si>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</si>
  <si>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</si>
  <si>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</si>
  <si>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</si>
  <si>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</si>
  <si>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</si>
  <si>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</si>
  <si>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</si>
  <si>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</si>
  <si>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</si>
  <si>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</si>
  <si>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</si>
  <si>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</si>
  <si>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</si>
  <si>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</si>
  <si>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</si>
  <si>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</si>
  <si>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</si>
  <si>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</si>
  <si>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</si>
  <si>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</si>
  <si>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</si>
  <si>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</si>
  <si>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</si>
  <si>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</si>
  <si>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</si>
  <si>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</si>
  <si>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</si>
  <si>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</si>
  <si>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</si>
  <si>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</si>
  <si>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</si>
  <si>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</si>
  <si>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</si>
  <si>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</si>
  <si>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</si>
  <si>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</si>
  <si>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</si>
  <si>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</si>
  <si>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</si>
  <si>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</si>
  <si>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</si>
  <si>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</si>
  <si>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</si>
  <si>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</si>
  <si>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</si>
  <si>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</si>
  <si>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</si>
  <si>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</si>
  <si>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</si>
  <si>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</si>
  <si>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</si>
  <si>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</si>
  <si>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</si>
  <si>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</si>
  <si>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</si>
  <si>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</si>
  <si>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</si>
  <si>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</si>
  <si>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</si>
  <si>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</si>
  <si>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</si>
  <si>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</si>
  <si>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</si>
  <si>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</si>
  <si>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</si>
  <si>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</si>
  <si>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</si>
  <si>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</si>
  <si>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</si>
  <si>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</si>
  <si>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</si>
  <si>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</si>
  <si>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</si>
  <si>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</si>
  <si>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</si>
  <si>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</si>
  <si>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</si>
  <si>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</si>
  <si>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</si>
  <si>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</si>
  <si>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</si>
  <si>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</si>
  <si>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</si>
  <si>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</si>
  <si>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</si>
  <si>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</si>
  <si>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</si>
  <si>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</si>
  <si>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</si>
  <si>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</si>
  <si>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</si>
  <si>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</si>
  <si>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</si>
  <si>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</si>
  <si>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</si>
  <si>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</si>
  <si>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</si>
  <si>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</si>
  <si>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</si>
  <si>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</si>
  <si>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</si>
  <si>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</si>
  <si>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</si>
  <si>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</si>
  <si>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</si>
  <si>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</si>
  <si>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</si>
  <si>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</si>
  <si>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</si>
  <si>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</si>
  <si>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</si>
  <si>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</si>
  <si>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</si>
  <si>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</si>
  <si>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</si>
  <si>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</si>
  <si>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</si>
  <si>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</si>
  <si>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</si>
  <si>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</si>
  <si>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</si>
  <si>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</si>
  <si>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</si>
  <si>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</si>
  <si>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</si>
  <si>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</si>
  <si>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</si>
  <si>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</si>
  <si>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</si>
  <si>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</si>
  <si>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</si>
  <si>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</si>
  <si>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</si>
  <si>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</si>
  <si>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</si>
  <si>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</si>
  <si>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</si>
  <si>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</si>
  <si>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</si>
  <si>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</si>
  <si>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</si>
  <si>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</si>
  <si>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</si>
  <si>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</si>
  <si>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</si>
  <si>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</si>
  <si>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</si>
  <si>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</si>
  <si>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</si>
  <si>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</si>
  <si>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</si>
  <si>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</si>
  <si>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</si>
  <si>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</si>
  <si>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</si>
  <si>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</si>
  <si>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</si>
  <si>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</si>
  <si>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</si>
  <si>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</si>
  <si>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</si>
  <si>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</si>
  <si>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</si>
  <si>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</si>
  <si>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</si>
  <si>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</si>
  <si>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</si>
  <si>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</si>
  <si>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</si>
  <si>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</si>
  <si>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</si>
  <si>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</si>
  <si>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</si>
  <si>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</si>
  <si>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</si>
  <si>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</si>
  <si>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</si>
  <si>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</si>
  <si>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</si>
  <si>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</si>
  <si>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</si>
  <si>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</si>
  <si>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</si>
  <si>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</si>
  <si>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</si>
  <si>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</si>
  <si>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</si>
  <si>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</si>
  <si>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</si>
  <si>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</si>
  <si>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</si>
  <si>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</si>
  <si>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</si>
  <si>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</si>
  <si>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</si>
  <si>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</si>
  <si>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</si>
  <si>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</si>
  <si>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</si>
  <si>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</si>
  <si>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</si>
  <si>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</si>
  <si>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</si>
  <si>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</si>
  <si>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</si>
  <si>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</si>
  <si>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</si>
  <si>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</si>
  <si>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</si>
  <si>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</si>
  <si>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</si>
  <si>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</si>
  <si>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</si>
  <si>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</si>
  <si>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</si>
  <si>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</si>
  <si>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</si>
  <si>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</si>
  <si>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</si>
  <si>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</si>
  <si>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</si>
  <si>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</si>
  <si>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</si>
  <si>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</si>
  <si>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</si>
  <si>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</si>
  <si>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</si>
  <si>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</si>
  <si>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</si>
  <si>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</si>
  <si>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</si>
  <si>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</si>
  <si>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</si>
  <si>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</si>
  <si>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</si>
  <si>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</si>
  <si>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</si>
  <si>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</si>
  <si>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</si>
  <si>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</si>
  <si>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</si>
  <si>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</si>
  <si>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</si>
  <si>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</si>
  <si>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</si>
  <si>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</si>
  <si>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</si>
  <si>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</si>
  <si>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</si>
  <si>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</si>
  <si>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</si>
  <si>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</si>
  <si>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</si>
  <si>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</si>
  <si>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</si>
  <si>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</si>
  <si>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</si>
  <si>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</si>
  <si>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</si>
  <si>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</si>
  <si>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</si>
  <si>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</si>
  <si>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</si>
  <si>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</si>
  <si>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</si>
  <si>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</si>
  <si>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</si>
  <si>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</si>
  <si>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</si>
  <si>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</si>
  <si>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</si>
  <si>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</si>
  <si>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</si>
  <si>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</si>
  <si>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</si>
  <si>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</si>
  <si>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</si>
  <si>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</si>
  <si>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</si>
  <si>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</si>
  <si>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</si>
  <si>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</si>
  <si>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</si>
  <si>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</si>
  <si>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</si>
  <si>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</si>
  <si>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</si>
  <si>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</si>
  <si>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</si>
  <si>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</si>
  <si>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</si>
  <si>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</si>
  <si>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</si>
  <si>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</si>
  <si>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</si>
  <si>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</si>
  <si>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</si>
  <si>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</si>
  <si>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</si>
  <si>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</si>
  <si>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</si>
  <si>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</si>
  <si>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</si>
  <si>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</si>
  <si>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</si>
  <si>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</si>
  <si>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</si>
  <si>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</si>
  <si>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</si>
  <si>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</si>
  <si>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</si>
  <si>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</si>
  <si>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</si>
  <si>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</si>
  <si>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</si>
  <si>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</si>
  <si>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</si>
  <si>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</si>
  <si>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</si>
  <si>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</si>
  <si>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</si>
  <si>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</si>
  <si>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</si>
  <si>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</si>
  <si>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</si>
  <si>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</si>
  <si>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</si>
  <si>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</si>
  <si>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</si>
  <si>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</si>
  <si>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</si>
  <si>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</si>
  <si>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</si>
  <si>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</si>
  <si>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</si>
  <si>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</si>
  <si>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</si>
  <si>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</si>
  <si>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</si>
  <si>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</si>
  <si>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</si>
  <si>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</si>
  <si>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</si>
  <si>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</si>
  <si>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</si>
  <si>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</si>
  <si>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</si>
  <si>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</si>
  <si>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</si>
  <si>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</si>
  <si>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</si>
  <si>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</si>
  <si>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</si>
  <si>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</si>
  <si>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</si>
  <si>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</si>
  <si>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</si>
  <si>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</si>
  <si>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</si>
  <si>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</si>
  <si>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</si>
  <si>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</si>
  <si>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</si>
  <si>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</si>
  <si>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</si>
  <si>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</si>
  <si>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</si>
  <si>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</si>
  <si>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</si>
  <si>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</si>
  <si>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</si>
  <si>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</si>
  <si>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</si>
  <si>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</si>
  <si>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</si>
  <si>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</si>
  <si>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</si>
  <si>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</si>
  <si>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</si>
  <si>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</si>
  <si>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</si>
  <si>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</si>
  <si>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</si>
  <si>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</si>
  <si>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</si>
  <si>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</si>
  <si>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</si>
  <si>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</si>
  <si>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</si>
  <si>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</si>
  <si>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</si>
  <si>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</si>
  <si>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</si>
  <si>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</si>
  <si>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</si>
  <si>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</si>
  <si>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</si>
  <si>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</si>
  <si>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</si>
  <si>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</si>
  <si>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</si>
  <si>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</si>
  <si>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</si>
  <si>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</si>
  <si>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</si>
  <si>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</si>
  <si>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</si>
  <si>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</si>
  <si>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</si>
  <si>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</si>
  <si>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</si>
  <si>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</si>
  <si>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</si>
  <si>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</si>
  <si>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</si>
  <si>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</si>
  <si>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</si>
  <si>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</si>
  <si>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</si>
  <si>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</si>
  <si>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</si>
  <si>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</si>
  <si>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</si>
  <si>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</si>
  <si>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</si>
  <si>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</si>
  <si>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</si>
  <si>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</si>
  <si>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</si>
  <si>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</si>
  <si>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</si>
  <si>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</si>
  <si>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</si>
  <si>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</si>
  <si>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</si>
  <si>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</si>
  <si>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</si>
  <si>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</si>
  <si>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</si>
  <si>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</si>
  <si>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</si>
  <si>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</si>
  <si>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</si>
  <si>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</si>
  <si>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</si>
  <si>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</si>
  <si>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</si>
  <si>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</si>
  <si>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</si>
  <si>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</si>
  <si>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</si>
  <si>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</si>
  <si>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</si>
  <si>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</si>
  <si>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</si>
  <si>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</si>
  <si>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</si>
  <si>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</si>
  <si>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</si>
  <si>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</si>
  <si>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</si>
  <si>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</si>
  <si>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</si>
  <si>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</si>
  <si>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</si>
  <si>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</si>
  <si>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</si>
  <si>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</si>
  <si>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</si>
  <si>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</si>
  <si>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</si>
  <si>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</si>
  <si>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</si>
  <si>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</si>
  <si>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</si>
  <si>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</si>
  <si>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</si>
  <si>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</si>
  <si>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</si>
  <si>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</si>
  <si>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</si>
  <si>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</si>
  <si>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</si>
  <si>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</si>
  <si>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</si>
  <si>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</si>
  <si>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</si>
  <si>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</si>
  <si>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</si>
  <si>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</si>
  <si>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</si>
  <si>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</si>
  <si>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</si>
  <si>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</si>
  <si>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</si>
  <si>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</si>
  <si>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</si>
  <si>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</si>
  <si>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</si>
  <si>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</si>
  <si>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</si>
  <si>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</si>
  <si>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</si>
  <si>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</si>
  <si>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</si>
  <si>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</si>
  <si>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</si>
  <si>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</si>
  <si>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</si>
  <si>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</si>
  <si>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</si>
  <si>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</si>
  <si>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</si>
  <si>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</si>
  <si>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</si>
  <si>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</si>
  <si>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</si>
  <si>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</si>
  <si>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</si>
  <si>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</si>
  <si>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</si>
  <si>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</si>
  <si>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</si>
  <si>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</si>
  <si>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</si>
  <si>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</si>
  <si>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</si>
  <si>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</si>
  <si>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</si>
  <si>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</si>
  <si>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</si>
  <si>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</si>
  <si>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</si>
  <si>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</si>
  <si>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</si>
  <si>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</si>
  <si>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</si>
  <si>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</si>
  <si>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</si>
  <si>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</si>
  <si>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</si>
  <si>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</si>
  <si>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</si>
  <si>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</si>
  <si>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</si>
  <si>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</si>
  <si>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</si>
  <si>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</si>
  <si>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</si>
  <si>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</si>
  <si>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</si>
  <si>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</si>
  <si>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</si>
  <si>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</si>
  <si>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</si>
  <si>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</si>
  <si>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</si>
  <si>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</si>
  <si>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</si>
  <si>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</si>
  <si>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</si>
  <si>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</si>
  <si>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</si>
  <si>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</si>
  <si>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</si>
  <si>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</si>
  <si>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</si>
  <si>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</si>
  <si>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</si>
  <si>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</si>
  <si>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</si>
  <si>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</si>
  <si>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</si>
  <si>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</si>
  <si>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</si>
  <si>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</si>
  <si>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</si>
  <si>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</si>
  <si>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</si>
  <si>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</si>
  <si>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</si>
  <si>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</si>
  <si>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</si>
  <si>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</si>
  <si>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</si>
  <si>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</si>
  <si>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</si>
  <si>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</si>
  <si>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</si>
  <si>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</si>
  <si>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</si>
  <si>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</si>
  <si>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</si>
  <si>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</si>
  <si>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</si>
  <si>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</si>
  <si>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</si>
  <si>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</si>
  <si>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</si>
  <si>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</si>
  <si>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</si>
  <si>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</si>
  <si>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</si>
  <si>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</si>
  <si>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</si>
  <si>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</si>
  <si>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</si>
  <si>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</si>
  <si>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</si>
  <si>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</si>
  <si>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</si>
  <si>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</si>
  <si>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</si>
  <si>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</si>
  <si>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</si>
  <si>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</si>
  <si>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</si>
  <si>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</si>
  <si>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</si>
  <si>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</si>
  <si>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</si>
  <si>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</si>
  <si>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</si>
  <si>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</si>
  <si>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</si>
  <si>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</si>
  <si>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</si>
  <si>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</si>
  <si>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</si>
  <si>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</si>
  <si>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</si>
  <si>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</si>
  <si>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</si>
  <si>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</si>
  <si>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</si>
  <si>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</si>
  <si>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</si>
  <si>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</si>
  <si>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</si>
  <si>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</si>
  <si>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</si>
  <si>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</si>
  <si>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</si>
  <si>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</si>
  <si>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</si>
  <si>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</si>
  <si>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</si>
  <si>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</si>
  <si>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</si>
  <si>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</si>
  <si>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</si>
  <si>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</si>
  <si>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</si>
  <si>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</si>
  <si>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</si>
  <si>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</si>
  <si>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</si>
  <si>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</si>
  <si>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</si>
  <si>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</si>
  <si>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</si>
  <si>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</si>
  <si>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</si>
  <si>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</si>
  <si>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</si>
  <si>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</si>
  <si>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</si>
  <si>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</si>
  <si>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</si>
  <si>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</si>
  <si>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</si>
  <si>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</si>
  <si>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</si>
  <si>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</si>
  <si>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</si>
  <si>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</si>
  <si>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</si>
  <si>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</si>
  <si>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</si>
  <si>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</si>
  <si>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</si>
  <si>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</si>
  <si>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</si>
  <si>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</si>
  <si>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</si>
  <si>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</si>
  <si>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</si>
  <si>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</si>
  <si>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</si>
  <si>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</si>
  <si>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</si>
  <si>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</si>
  <si>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</si>
  <si>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</si>
  <si>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</si>
  <si>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</si>
  <si>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</si>
  <si>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</si>
  <si>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</si>
  <si>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</si>
  <si>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</si>
  <si>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</si>
  <si>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</si>
  <si>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</si>
  <si>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</si>
  <si>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</si>
  <si>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</si>
  <si>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</si>
  <si>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</si>
  <si>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</si>
  <si>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</si>
  <si>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</si>
  <si>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</si>
  <si>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</si>
  <si>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</si>
  <si>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</si>
  <si>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</si>
  <si>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</si>
  <si>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</si>
  <si>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</si>
  <si>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</si>
  <si>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</si>
  <si>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</si>
  <si>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</si>
  <si>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</si>
  <si>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</si>
  <si>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</si>
  <si>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</si>
  <si>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</si>
  <si>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</si>
  <si>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</si>
  <si>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</si>
  <si>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</si>
  <si>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</si>
  <si>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</si>
  <si>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</si>
  <si>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</si>
  <si>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</si>
  <si>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</si>
  <si>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</si>
  <si>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</si>
  <si>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</si>
  <si>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</si>
  <si>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</si>
  <si>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</si>
  <si>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</si>
  <si>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</si>
  <si>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</si>
  <si>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</si>
  <si>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</si>
  <si>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</si>
  <si>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</si>
  <si>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</si>
  <si>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</si>
  <si>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</si>
  <si>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</si>
  <si>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</si>
  <si>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</si>
  <si>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</si>
  <si>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</si>
  <si>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</si>
  <si>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</si>
  <si>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</si>
  <si>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</si>
  <si>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</si>
  <si>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</si>
  <si>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</si>
  <si>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</si>
  <si>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</si>
  <si>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</si>
  <si>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</si>
  <si>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</si>
  <si>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</si>
  <si>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</si>
  <si>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</si>
  <si>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</si>
  <si>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</si>
  <si>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</si>
  <si>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</si>
  <si>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</si>
  <si>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</si>
  <si>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</si>
  <si>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</si>
  <si>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</si>
  <si>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</si>
  <si>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</si>
  <si>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</si>
  <si>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</si>
  <si>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</si>
  <si>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</si>
  <si>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</si>
  <si>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</si>
  <si>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</si>
  <si>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</si>
  <si>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</si>
  <si>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</si>
  <si>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</si>
  <si>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</si>
  <si>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</si>
  <si>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</si>
  <si>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</si>
  <si>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</si>
  <si>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</si>
  <si>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</si>
  <si>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</si>
  <si>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</si>
  <si>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</si>
  <si>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</si>
  <si>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</si>
  <si>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</si>
  <si>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</si>
  <si>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</si>
  <si>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</si>
  <si>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</si>
  <si>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</si>
  <si>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</si>
  <si>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</si>
  <si>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</si>
  <si>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</si>
  <si>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</si>
  <si>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</si>
  <si>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</si>
  <si>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</si>
  <si>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</si>
  <si>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</si>
  <si>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</si>
  <si>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</si>
  <si>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</si>
  <si>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</si>
  <si>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</si>
  <si>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</si>
  <si>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</si>
  <si>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</si>
  <si>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</si>
  <si>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</si>
  <si>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</si>
  <si>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</si>
  <si>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</si>
  <si>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</si>
  <si>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</si>
  <si>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</si>
  <si>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</si>
  <si>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</si>
  <si>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</si>
  <si>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</si>
  <si>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</si>
  <si>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</si>
  <si>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</si>
  <si>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</si>
  <si>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</si>
  <si>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</si>
  <si>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</si>
  <si>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</si>
  <si>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</si>
  <si>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</si>
  <si>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</si>
  <si>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</si>
  <si>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</si>
  <si>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</si>
  <si>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</si>
  <si>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</si>
  <si>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</si>
  <si>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</si>
  <si>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</si>
  <si>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</si>
  <si>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</si>
  <si>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</si>
  <si>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</si>
  <si>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</si>
  <si>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</si>
  <si>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</si>
  <si>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</si>
  <si>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</si>
  <si>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</si>
  <si>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</si>
  <si>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</si>
  <si>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</si>
  <si>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</si>
  <si>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</si>
  <si>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</si>
  <si>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</si>
  <si>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</si>
  <si>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</si>
  <si>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</si>
  <si>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</si>
  <si>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</si>
  <si>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</si>
  <si>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</si>
  <si>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</si>
  <si>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</si>
  <si>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</si>
  <si>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</si>
  <si>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</si>
  <si>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</si>
  <si>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</si>
  <si>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</si>
  <si>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</si>
  <si>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</si>
  <si>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</si>
  <si>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</si>
  <si>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</si>
  <si>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</si>
  <si>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</si>
  <si>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</si>
  <si>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</si>
  <si>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</si>
  <si>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</si>
  <si>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</si>
  <si>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</si>
  <si>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</si>
  <si>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</si>
  <si>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</si>
  <si>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</si>
  <si>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</si>
  <si>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</si>
  <si>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</si>
  <si>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</si>
  <si>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</si>
  <si>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</si>
  <si>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</si>
  <si>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</si>
  <si>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</si>
  <si>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</si>
  <si>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</si>
  <si>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</si>
  <si>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</si>
  <si>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</si>
  <si>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</si>
  <si>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</si>
  <si>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</si>
  <si>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</si>
  <si>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</si>
  <si>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</si>
  <si>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</si>
  <si>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</si>
  <si>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</si>
  <si>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</si>
  <si>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</si>
  <si>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</si>
  <si>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</si>
  <si>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</si>
  <si>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</si>
  <si>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</si>
  <si>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</si>
  <si>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</si>
  <si>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</si>
  <si>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</si>
  <si>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</si>
  <si>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</si>
  <si>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</si>
  <si>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</si>
  <si>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</si>
  <si>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</si>
  <si>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</si>
  <si>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</si>
  <si>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</si>
  <si>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</si>
  <si>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</si>
  <si>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</si>
  <si>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</si>
  <si>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</si>
  <si>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</si>
  <si>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</si>
  <si>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</si>
  <si>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</si>
  <si>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</si>
  <si>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</si>
  <si>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</si>
  <si>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</si>
  <si>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</si>
  <si>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</si>
  <si>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</si>
  <si>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</si>
  <si>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</si>
  <si>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</si>
  <si>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</si>
  <si>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</si>
  <si>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</si>
  <si>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</si>
  <si>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</si>
  <si>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</si>
  <si>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</si>
  <si>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</si>
  <si>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</si>
  <si>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</si>
  <si>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</si>
  <si>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</si>
  <si>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</si>
  <si>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</si>
  <si>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</si>
  <si>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</si>
  <si>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</si>
  <si>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</si>
  <si>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</si>
  <si>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</si>
  <si>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</si>
  <si>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</si>
  <si>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</si>
  <si>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</si>
  <si>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</si>
  <si>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</si>
  <si>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</si>
  <si>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</si>
  <si>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</si>
  <si>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</si>
  <si>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</si>
  <si>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</si>
  <si>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</si>
  <si>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</si>
  <si>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</si>
  <si>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</si>
  <si>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</si>
  <si>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</si>
  <si>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</si>
  <si>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</si>
  <si>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</si>
  <si>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</si>
  <si>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</si>
  <si>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</si>
  <si>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</si>
  <si>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</si>
  <si>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</si>
  <si>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</si>
  <si>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</si>
  <si>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</si>
  <si>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</si>
  <si>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</si>
  <si>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</si>
  <si>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</si>
  <si>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</si>
  <si>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</si>
  <si>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</si>
  <si>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</si>
  <si>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</si>
  <si>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</si>
  <si>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</si>
  <si>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</si>
  <si>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</si>
  <si>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</si>
  <si>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</si>
  <si>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</si>
  <si>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</si>
  <si>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</si>
  <si>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</si>
  <si>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</si>
  <si>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</si>
  <si>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</si>
  <si>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</si>
  <si>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</si>
  <si>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</si>
  <si>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</si>
  <si>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</si>
  <si>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</si>
  <si>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</si>
  <si>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</si>
  <si>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</si>
  <si>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</si>
  <si>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</si>
  <si>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</si>
  <si>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</si>
  <si>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</si>
  <si>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</si>
  <si>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</si>
  <si>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</si>
  <si>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</si>
  <si>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</si>
  <si>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</si>
  <si>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</si>
  <si>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</si>
  <si>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</si>
  <si>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</si>
  <si>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</si>
  <si>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</si>
  <si>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</si>
  <si>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</si>
  <si>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</si>
  <si>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</si>
  <si>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</si>
  <si>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</si>
  <si>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</si>
  <si>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</si>
  <si>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</si>
  <si>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</si>
  <si>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</si>
  <si>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</si>
  <si>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</si>
  <si>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</si>
  <si>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</si>
  <si>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</si>
  <si>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</si>
  <si>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</si>
  <si>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</si>
  <si>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</si>
  <si>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</si>
  <si>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</si>
  <si>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</si>
  <si>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</si>
  <si>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</si>
  <si>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</si>
  <si>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</si>
  <si>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</si>
  <si>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</si>
  <si>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</si>
  <si>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</si>
  <si>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</si>
  <si>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</si>
  <si>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</si>
  <si>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</si>
  <si>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</si>
  <si>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</si>
  <si>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</si>
  <si>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</si>
  <si>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</si>
  <si>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</si>
  <si>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</si>
  <si>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</si>
  <si>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</si>
  <si>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</si>
  <si>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</si>
  <si>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</si>
  <si>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</si>
  <si>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</si>
  <si>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</si>
  <si>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</si>
  <si>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</si>
  <si>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</si>
  <si>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</si>
  <si>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</si>
  <si>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</si>
  <si>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</si>
  <si>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</si>
  <si>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</si>
  <si>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</si>
  <si>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</si>
  <si>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</si>
  <si>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</si>
  <si>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</si>
  <si>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</si>
  <si>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</si>
  <si>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</si>
  <si>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</si>
  <si>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</si>
  <si>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</si>
  <si>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</si>
  <si>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</si>
  <si>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</si>
  <si>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</si>
  <si>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</si>
  <si>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</si>
  <si>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</si>
  <si>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</si>
  <si>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</si>
  <si>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</si>
  <si>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</si>
  <si>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</si>
  <si>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</si>
  <si>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</si>
  <si>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</si>
  <si>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</si>
  <si>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</si>
  <si>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</si>
  <si>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</si>
  <si>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</si>
  <si>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</si>
  <si>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</si>
  <si>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</si>
  <si>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</si>
  <si>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</si>
  <si>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</si>
  <si>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</si>
  <si>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</si>
  <si>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</si>
  <si>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</si>
  <si>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</si>
  <si>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</si>
  <si>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</si>
  <si>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</si>
  <si>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</si>
  <si>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</si>
  <si>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</si>
  <si>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</si>
  <si>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</si>
  <si>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</si>
  <si>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</si>
  <si>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</si>
  <si>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</si>
  <si>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</si>
  <si>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</si>
  <si>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</si>
  <si>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</si>
  <si>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</si>
  <si>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</si>
  <si>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</si>
  <si>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</si>
  <si>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</si>
  <si>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</si>
  <si>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</si>
  <si>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</si>
  <si>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</si>
  <si>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</si>
  <si>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</si>
  <si>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</si>
  <si>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</si>
  <si>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</si>
  <si>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</si>
  <si>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</si>
  <si>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</si>
  <si>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</si>
  <si>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</si>
  <si>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</si>
  <si>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</si>
  <si>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</si>
  <si>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</si>
  <si>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</si>
  <si>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</si>
  <si>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</si>
  <si>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</si>
  <si>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</si>
  <si>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</si>
  <si>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</si>
  <si>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</si>
  <si>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</si>
  <si>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</si>
  <si>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</si>
  <si>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</si>
  <si>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</si>
  <si>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</si>
  <si>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</si>
  <si>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</si>
  <si>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</si>
  <si>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</si>
  <si>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</si>
  <si>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</si>
  <si>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</si>
  <si>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</si>
  <si>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</si>
  <si>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</si>
  <si>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</si>
  <si>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</si>
  <si>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</si>
  <si>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</si>
  <si>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</si>
  <si>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</si>
  <si>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</si>
  <si>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</si>
  <si>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</si>
  <si>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</si>
  <si>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</si>
  <si>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</si>
  <si>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</si>
  <si>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</si>
  <si>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</si>
  <si>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</si>
  <si>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</si>
  <si>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</si>
  <si>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</si>
  <si>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</si>
  <si>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</si>
  <si>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</si>
  <si>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</si>
  <si>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</si>
  <si>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</si>
  <si>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</si>
  <si>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</si>
  <si>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</si>
  <si>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</si>
  <si>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</si>
  <si>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</si>
  <si>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</si>
  <si>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</si>
  <si>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</si>
  <si>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</si>
  <si>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</si>
  <si>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</si>
  <si>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</si>
  <si>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</si>
  <si>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</si>
  <si>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</si>
  <si>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</si>
  <si>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</si>
  <si>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</si>
  <si>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</si>
  <si>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</si>
  <si>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</si>
  <si>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</si>
  <si>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</si>
  <si>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</si>
  <si>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</si>
  <si>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</si>
  <si>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</si>
  <si>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</si>
  <si>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</si>
  <si>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</si>
  <si>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</si>
  <si>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</si>
  <si>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</si>
  <si>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</si>
  <si>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</si>
  <si>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</si>
  <si>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</si>
  <si>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</si>
  <si>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</si>
  <si>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</si>
  <si>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</si>
  <si>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</si>
  <si>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</si>
  <si>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</si>
  <si>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</si>
  <si>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</si>
  <si>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</si>
  <si>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</si>
  <si>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</si>
  <si>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</si>
  <si>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</si>
  <si>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</si>
  <si>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</si>
  <si>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</si>
  <si>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</si>
  <si>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</si>
  <si>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</si>
  <si>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</si>
  <si>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</si>
  <si>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</si>
  <si>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</si>
  <si>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</si>
  <si>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</si>
  <si>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</si>
  <si>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</si>
  <si>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</si>
  <si>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</si>
  <si>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</si>
  <si>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</si>
  <si>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</si>
  <si>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</si>
  <si>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</si>
  <si>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</si>
  <si>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</si>
  <si>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</si>
  <si>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</si>
  <si>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</si>
  <si>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</si>
  <si>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</si>
  <si>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</si>
  <si>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</si>
  <si>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</si>
  <si>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</si>
  <si>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</si>
  <si>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</si>
  <si>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</si>
  <si>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</si>
  <si>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</si>
  <si>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</si>
  <si>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</si>
  <si>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</si>
  <si>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</si>
  <si>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</si>
  <si>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</si>
  <si>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</si>
  <si>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</si>
  <si>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</si>
  <si>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</si>
  <si>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</si>
  <si>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</si>
  <si>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</si>
  <si>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</si>
  <si>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</si>
  <si>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</si>
  <si>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</si>
  <si>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</si>
  <si>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</si>
  <si>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</si>
  <si>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</si>
  <si>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</si>
  <si>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</si>
  <si>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</si>
  <si>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</si>
  <si>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</si>
  <si>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</si>
  <si>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</si>
  <si>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</si>
  <si>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</si>
  <si>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</si>
  <si>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</si>
  <si>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</si>
  <si>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</si>
  <si>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</si>
  <si>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</si>
  <si>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</si>
  <si>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</si>
  <si>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</si>
  <si>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</si>
  <si>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</si>
  <si>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</si>
  <si>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</si>
  <si>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</si>
  <si>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</si>
  <si>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</si>
  <si>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</si>
  <si>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</si>
  <si>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</si>
  <si>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</si>
  <si>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</si>
  <si>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</si>
  <si>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</si>
  <si>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</si>
  <si>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</si>
  <si>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</si>
  <si>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</si>
  <si>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</si>
  <si>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</si>
  <si>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</si>
  <si>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</si>
  <si>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</si>
  <si>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</si>
  <si>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</si>
  <si>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</si>
  <si>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</si>
  <si>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</si>
  <si>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</si>
  <si>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</si>
  <si>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</si>
  <si>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</si>
  <si>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</si>
  <si>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</si>
  <si>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</si>
  <si>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</si>
  <si>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</si>
  <si>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</si>
  <si>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</si>
  <si>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</si>
  <si>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</si>
  <si>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</si>
  <si>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</si>
  <si>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</si>
  <si>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</si>
  <si>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</si>
  <si>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</si>
  <si>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</si>
  <si>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</si>
  <si>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</si>
  <si>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</si>
  <si>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</si>
  <si>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</si>
  <si>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</si>
  <si>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</si>
  <si>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</si>
  <si>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</si>
  <si>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</si>
  <si>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</si>
  <si>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</si>
  <si>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</si>
  <si>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</si>
  <si>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</si>
  <si>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</si>
  <si>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</si>
  <si>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</si>
  <si>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</si>
  <si>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</si>
  <si>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</si>
  <si>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</si>
  <si>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</si>
  <si>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</si>
  <si>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</si>
  <si>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</si>
  <si>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</si>
  <si>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</si>
  <si>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</si>
  <si>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</si>
  <si>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</si>
  <si>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</si>
  <si>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</si>
  <si>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</si>
  <si>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</si>
  <si>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</si>
  <si>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</si>
  <si>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</si>
  <si>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</si>
  <si>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</si>
  <si>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</si>
  <si>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</si>
  <si>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</si>
  <si>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</si>
  <si>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</si>
  <si>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</si>
  <si>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</si>
  <si>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</si>
  <si>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</si>
  <si>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</si>
  <si>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</si>
  <si>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</si>
  <si>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</si>
  <si>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</si>
  <si>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</si>
  <si>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</si>
  <si>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</si>
  <si>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</si>
  <si>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</si>
  <si>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</si>
  <si>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</si>
  <si>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</si>
  <si>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</si>
  <si>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</si>
  <si>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</si>
  <si>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</si>
  <si>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</si>
  <si>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</si>
  <si>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</si>
  <si>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</si>
  <si>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</si>
  <si>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</si>
  <si>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</si>
  <si>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</si>
  <si>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</si>
  <si>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</si>
  <si>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</si>
  <si>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</si>
  <si>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</si>
  <si>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</si>
  <si>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</si>
  <si>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</si>
  <si>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</si>
  <si>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</si>
  <si>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</si>
  <si>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</si>
  <si>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</si>
  <si>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</si>
  <si>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</si>
  <si>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</si>
  <si>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</si>
  <si>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</si>
  <si>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</si>
  <si>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</si>
  <si>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</si>
  <si>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</si>
  <si>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</si>
  <si>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</si>
  <si>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</si>
  <si>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</si>
  <si>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</si>
  <si>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</si>
  <si>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</si>
  <si>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</si>
  <si>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</si>
  <si>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</si>
  <si>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</si>
  <si>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</si>
  <si>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</si>
  <si>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</si>
  <si>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</si>
  <si>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</si>
  <si>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</si>
  <si>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</si>
  <si>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</si>
  <si>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</si>
  <si>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</si>
  <si>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</si>
  <si>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</si>
  <si>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</si>
  <si>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</si>
  <si>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</si>
  <si>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</si>
  <si>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</si>
  <si>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</si>
  <si>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</si>
  <si>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</si>
  <si>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</si>
  <si>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</si>
  <si>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</si>
  <si>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</si>
  <si>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</si>
  <si>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</si>
  <si>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</si>
  <si>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</si>
  <si>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</si>
  <si>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</si>
  <si>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</si>
  <si>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</si>
  <si>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</si>
  <si>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</si>
  <si>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</si>
  <si>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</si>
  <si>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</si>
  <si>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</si>
  <si>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</si>
  <si>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</si>
  <si>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</si>
  <si>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</si>
  <si>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</si>
  <si>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</si>
  <si>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</si>
  <si>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</si>
  <si>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</si>
  <si>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</si>
  <si>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</si>
  <si>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</si>
  <si>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</si>
  <si>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</si>
  <si>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</si>
  <si>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</si>
  <si>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</si>
  <si>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</si>
  <si>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</si>
  <si>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</si>
  <si>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</si>
  <si>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</si>
  <si>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</si>
  <si>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</si>
  <si>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</si>
  <si>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</si>
  <si>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</si>
  <si>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</si>
  <si>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</si>
  <si>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</si>
  <si>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</si>
  <si>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</si>
  <si>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</si>
  <si>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</si>
  <si>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</si>
  <si>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</si>
  <si>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</si>
  <si>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</si>
  <si>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</si>
  <si>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</si>
  <si>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</si>
  <si>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</si>
  <si>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</si>
  <si>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</si>
  <si>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</si>
  <si>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</si>
  <si>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</si>
  <si>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</si>
  <si>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</si>
  <si>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</si>
  <si>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</si>
  <si>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</si>
  <si>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</si>
  <si>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</si>
  <si>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</si>
  <si>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</si>
  <si>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</si>
  <si>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</si>
  <si>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</si>
  <si>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</si>
  <si>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</si>
  <si>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</si>
  <si>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</si>
  <si>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</si>
  <si>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</si>
  <si>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</si>
  <si>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</si>
  <si>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</si>
  <si>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</si>
  <si>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</si>
  <si>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</si>
  <si>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</si>
  <si>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</si>
  <si>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</si>
  <si>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</si>
  <si>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</si>
  <si>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</si>
  <si>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</si>
  <si>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</si>
  <si>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</si>
  <si>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</si>
  <si>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</si>
  <si>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</si>
  <si>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</si>
  <si>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</si>
  <si>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</si>
  <si>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</si>
  <si>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</si>
  <si>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</si>
  <si>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</si>
  <si>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</si>
  <si>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</si>
  <si>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</si>
  <si>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</si>
  <si>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</si>
  <si>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</si>
  <si>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</si>
  <si>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</si>
  <si>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</si>
  <si>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</si>
  <si>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</si>
  <si>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</si>
  <si>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</si>
  <si>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</si>
  <si>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</si>
  <si>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</si>
  <si>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</si>
  <si>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</si>
  <si>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</si>
  <si>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</si>
  <si>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</si>
  <si>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</si>
  <si>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</si>
  <si>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</si>
  <si>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</si>
  <si>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</si>
  <si>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</si>
  <si>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</si>
  <si>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</si>
  <si>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</si>
  <si>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</si>
  <si>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</si>
  <si>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</si>
  <si>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</si>
  <si>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</si>
  <si>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</si>
  <si>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</si>
  <si>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</si>
  <si>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</si>
  <si>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</si>
  <si>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</si>
  <si>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</si>
  <si>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</si>
  <si>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</si>
  <si>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</si>
  <si>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</si>
  <si>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</si>
  <si>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</si>
  <si>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</si>
  <si>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</si>
  <si>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</si>
  <si>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</si>
  <si>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</si>
  <si>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</si>
  <si>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</si>
  <si>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</si>
  <si>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</si>
  <si>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</si>
  <si>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</si>
  <si>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</si>
  <si>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</si>
  <si>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</si>
  <si>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</si>
  <si>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</si>
  <si>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</si>
  <si>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</si>
  <si>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</si>
  <si>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</si>
  <si>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</si>
  <si>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</si>
  <si>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</si>
  <si>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</si>
  <si>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</si>
  <si>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</si>
  <si>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</si>
  <si>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</si>
  <si>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</si>
  <si>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</si>
  <si>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</si>
  <si>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</si>
  <si>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</si>
  <si>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</si>
  <si>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</si>
  <si>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</si>
  <si>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</si>
  <si>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</si>
  <si>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</si>
  <si>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</si>
  <si>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</si>
  <si>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</si>
  <si>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</si>
  <si>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</si>
  <si>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</si>
  <si>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</si>
  <si>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</si>
  <si>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</si>
  <si>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</si>
  <si>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</si>
  <si>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</si>
  <si>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</si>
  <si>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</si>
  <si>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</si>
  <si>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</si>
  <si>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</si>
  <si>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</si>
  <si>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</si>
  <si>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</si>
  <si>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</si>
  <si>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</si>
  <si>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</si>
  <si>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</si>
  <si>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</si>
  <si>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</si>
  <si>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</si>
  <si>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</si>
  <si>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</si>
  <si>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</si>
  <si>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</si>
  <si>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</si>
  <si>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</si>
  <si>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</si>
  <si>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</si>
  <si>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</si>
  <si>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</si>
  <si>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</si>
  <si>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</si>
  <si>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</si>
  <si>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</si>
  <si>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</si>
  <si>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</si>
  <si>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</si>
  <si>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</si>
  <si>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</si>
  <si>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</si>
  <si>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</si>
  <si>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</si>
  <si>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</si>
  <si>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</si>
  <si>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</si>
  <si>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</si>
  <si>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</si>
  <si>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</si>
  <si>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</si>
  <si>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</si>
  <si>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</si>
  <si>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</si>
  <si>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</si>
  <si>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</si>
  <si>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</si>
  <si>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</si>
  <si>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</si>
  <si>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</si>
  <si>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</si>
  <si>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</si>
  <si>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</si>
  <si>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</si>
  <si>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</si>
  <si>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</si>
  <si>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</si>
  <si>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</si>
  <si>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</si>
  <si>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</si>
  <si>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</si>
  <si>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</si>
  <si>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</si>
  <si>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</si>
  <si>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</si>
  <si>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</si>
  <si>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</si>
  <si>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</si>
  <si>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</si>
  <si>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</si>
  <si>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</si>
  <si>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</si>
  <si>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</si>
  <si>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</si>
  <si>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</si>
  <si>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</si>
  <si>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</si>
  <si>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</si>
  <si>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</si>
  <si>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</si>
  <si>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</si>
  <si>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</si>
  <si>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</si>
  <si>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</si>
  <si>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</si>
  <si>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</si>
  <si>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</si>
  <si>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</si>
  <si>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</si>
  <si>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</si>
  <si>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</si>
  <si>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</si>
  <si>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</si>
  <si>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</si>
  <si>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</si>
  <si>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</si>
  <si>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</si>
  <si>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</si>
  <si>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</si>
  <si>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</si>
  <si>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</si>
  <si>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</si>
  <si>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</si>
  <si>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</si>
  <si>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</si>
  <si>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</si>
  <si>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</si>
  <si>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</si>
  <si>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</si>
  <si>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</si>
  <si>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</si>
  <si>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</si>
  <si>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</si>
  <si>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</si>
  <si>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</si>
  <si>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</si>
  <si>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</si>
  <si>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</si>
  <si>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</si>
  <si>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</si>
  <si>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</si>
  <si>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</si>
  <si>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</si>
  <si>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</si>
  <si>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</si>
  <si>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</si>
  <si>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</si>
  <si>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</si>
  <si>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</si>
  <si>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</si>
  <si>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</si>
  <si>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</si>
  <si>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</si>
  <si>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</si>
  <si>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</si>
  <si>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</si>
  <si>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</si>
  <si>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</si>
  <si>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</si>
  <si>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</si>
  <si>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</si>
  <si>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</si>
  <si>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</si>
  <si>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</si>
  <si>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</si>
  <si>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</si>
  <si>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</si>
  <si>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</si>
  <si>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</si>
  <si>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</si>
  <si>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</si>
  <si>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</si>
  <si>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</si>
  <si>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</si>
  <si>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</si>
  <si>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</si>
  <si>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</si>
  <si>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</si>
  <si>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</si>
  <si>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</si>
  <si>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</si>
  <si>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</si>
  <si>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</si>
  <si>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</si>
  <si>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</si>
  <si>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</si>
  <si>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</si>
  <si>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</si>
  <si>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</si>
  <si>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</si>
  <si>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</si>
  <si>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</si>
  <si>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</si>
  <si>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</si>
  <si>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</si>
  <si>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</si>
  <si>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</si>
  <si>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</si>
  <si>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</si>
  <si>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</si>
  <si>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</si>
  <si>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</si>
  <si>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</si>
  <si>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</si>
  <si>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</si>
  <si>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</si>
  <si>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</si>
  <si>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</si>
  <si>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</si>
  <si>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</si>
  <si>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</si>
  <si>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</si>
  <si>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</si>
  <si>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</si>
  <si>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</si>
  <si>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</si>
  <si>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</si>
  <si>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</si>
  <si>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</si>
  <si>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</si>
  <si>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</si>
  <si>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</si>
  <si>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</si>
  <si>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</si>
  <si>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</si>
  <si>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</si>
  <si>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</si>
  <si>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</si>
  <si>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</si>
  <si>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</si>
  <si>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</si>
  <si>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</si>
  <si>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</si>
  <si>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</si>
  <si>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</si>
  <si>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</si>
  <si>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</si>
  <si>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</si>
  <si>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</si>
  <si>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</si>
  <si>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</si>
  <si>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</si>
  <si>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</si>
  <si>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</si>
  <si>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</si>
  <si>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</si>
  <si>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</si>
  <si>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</si>
  <si>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</si>
  <si>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</si>
  <si>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</si>
  <si>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</si>
  <si>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</si>
  <si>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</si>
  <si>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</si>
  <si>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</si>
  <si>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</si>
  <si>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</si>
  <si>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</si>
  <si>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</si>
  <si>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</si>
  <si>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</si>
  <si>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</si>
  <si>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</si>
  <si>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</si>
  <si>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</si>
  <si>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</si>
  <si>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</si>
  <si>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</si>
  <si>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</si>
  <si>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</si>
  <si>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</si>
  <si>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</si>
  <si>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</si>
  <si>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</si>
  <si>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</si>
  <si>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</si>
  <si>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</si>
  <si>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</si>
  <si>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</si>
  <si>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</si>
  <si>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</si>
  <si>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</si>
  <si>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</si>
  <si>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</si>
  <si>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</si>
  <si>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</si>
  <si>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</si>
  <si>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</si>
  <si>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</si>
  <si>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</si>
  <si>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</si>
  <si>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</si>
  <si>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</si>
  <si>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</si>
  <si>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</si>
  <si>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</si>
  <si>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</si>
  <si>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</si>
  <si>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</si>
  <si>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</si>
  <si>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</si>
  <si>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</si>
  <si>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</si>
  <si>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</si>
  <si>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</si>
  <si>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</si>
  <si>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</si>
  <si>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</si>
  <si>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</si>
  <si>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</si>
  <si>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</si>
  <si>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</si>
  <si>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</si>
  <si>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</si>
  <si>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</si>
  <si>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</si>
  <si>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</si>
  <si>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</si>
  <si>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</si>
  <si>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</si>
  <si>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</si>
  <si>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</si>
  <si>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</si>
  <si>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</si>
  <si>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</si>
  <si>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</si>
  <si>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</si>
  <si>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</si>
  <si>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</si>
  <si>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</si>
  <si>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</si>
  <si>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</si>
  <si>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</si>
  <si>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</si>
  <si>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</si>
  <si>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</si>
  <si>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</si>
  <si>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</si>
  <si>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</si>
  <si>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</si>
  <si>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</si>
  <si>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</si>
  <si>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</si>
  <si>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</si>
  <si>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</si>
  <si>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</si>
  <si>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</si>
  <si>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</si>
  <si>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</si>
  <si>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</si>
  <si>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</si>
  <si>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</si>
  <si>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</si>
  <si>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</si>
  <si>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</si>
  <si>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</si>
  <si>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</si>
  <si>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</si>
  <si>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</si>
  <si>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</si>
  <si>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</si>
  <si>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</si>
  <si>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</si>
  <si>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</si>
  <si>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</si>
  <si>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</si>
  <si>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</si>
  <si>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</si>
  <si>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</si>
  <si>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</si>
  <si>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</si>
  <si>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</si>
  <si>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</si>
  <si>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</si>
  <si>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</si>
  <si>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</si>
  <si>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</si>
  <si>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</si>
  <si>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</si>
  <si>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</si>
  <si>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</si>
  <si>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</si>
  <si>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</si>
  <si>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</si>
  <si>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</si>
  <si>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</si>
  <si>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</si>
  <si>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</si>
  <si>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</si>
  <si>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</si>
  <si>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</si>
  <si>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</si>
  <si>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</si>
  <si>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</si>
  <si>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</si>
  <si>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</si>
  <si>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</si>
  <si>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</si>
  <si>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</si>
  <si>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</si>
  <si>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</si>
  <si>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</si>
  <si>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</si>
  <si>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</si>
  <si>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</si>
  <si>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</si>
  <si>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</si>
  <si>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</si>
  <si>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</si>
  <si>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</si>
  <si>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</si>
  <si>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</si>
  <si>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</si>
  <si>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</si>
  <si>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</si>
  <si>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</si>
  <si>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</si>
  <si>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</si>
  <si>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</si>
  <si>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</si>
  <si>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</si>
  <si>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</si>
  <si>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</si>
  <si>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</si>
  <si>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</si>
  <si>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</si>
  <si>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</si>
  <si>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</si>
  <si>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</si>
  <si>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</si>
  <si>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</si>
  <si>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</si>
  <si>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</si>
  <si>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</si>
  <si>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</si>
  <si>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</si>
  <si>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</si>
  <si>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</si>
  <si>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</si>
  <si>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</si>
  <si>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</si>
  <si>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</si>
  <si>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</si>
  <si>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</si>
  <si>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</si>
  <si>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</si>
  <si>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</si>
  <si>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</si>
  <si>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</si>
  <si>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</si>
  <si>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</si>
  <si>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</si>
  <si>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</si>
  <si>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</si>
  <si>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</si>
  <si>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</si>
  <si>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</si>
  <si>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</si>
  <si>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</si>
  <si>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</si>
  <si>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</si>
  <si>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</si>
  <si>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</si>
  <si>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</si>
  <si>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</si>
  <si>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</si>
  <si>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</si>
  <si>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</si>
  <si>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</si>
  <si>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</si>
  <si>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</si>
  <si>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</si>
  <si>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</si>
  <si>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</si>
  <si>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</si>
  <si>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</si>
  <si>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</si>
  <si>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</si>
  <si>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</si>
  <si>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</si>
  <si>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</si>
  <si>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</si>
  <si>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</si>
  <si>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</si>
  <si>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</si>
  <si>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</si>
  <si>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</si>
  <si>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</si>
  <si>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</si>
  <si>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</si>
  <si>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</si>
  <si>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</si>
  <si>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</si>
  <si>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</si>
  <si>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</si>
  <si>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</si>
  <si>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</si>
  <si>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</si>
  <si>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</si>
  <si>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</si>
  <si>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</si>
  <si>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</si>
  <si>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</si>
  <si>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</si>
  <si>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</si>
  <si>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</si>
  <si>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</si>
  <si>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</si>
  <si>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</si>
  <si>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</si>
  <si>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</si>
  <si>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</si>
  <si>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</si>
  <si>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</si>
  <si>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</si>
  <si>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</si>
  <si>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</si>
  <si>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</si>
  <si>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</si>
  <si>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</si>
  <si>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</si>
  <si>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</si>
  <si>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</si>
  <si>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</si>
  <si>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</si>
  <si>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</si>
  <si>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</si>
  <si>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</si>
  <si>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</si>
  <si>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</si>
  <si>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</si>
  <si>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</si>
  <si>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</si>
  <si>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</si>
  <si>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</si>
  <si>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</si>
  <si>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</si>
  <si>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</si>
  <si>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</si>
  <si>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</si>
  <si>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</si>
  <si>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</si>
  <si>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</si>
  <si>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</si>
  <si>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</si>
  <si>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</si>
  <si>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</si>
  <si>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</si>
  <si>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</si>
  <si>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</si>
  <si>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</si>
  <si>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</si>
  <si>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</si>
  <si>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</si>
  <si>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</si>
  <si>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</si>
  <si>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</si>
  <si>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</si>
  <si>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</si>
  <si>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</si>
  <si>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</si>
  <si>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</si>
  <si>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</si>
  <si>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</si>
  <si>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</si>
  <si>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</si>
  <si>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</si>
  <si>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</si>
  <si>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</si>
  <si>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</si>
  <si>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</si>
  <si>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</si>
  <si>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</si>
  <si>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</si>
  <si>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</si>
  <si>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</si>
  <si>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</si>
  <si>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</si>
  <si>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</si>
  <si>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</si>
  <si>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</si>
  <si>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</si>
  <si>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</si>
  <si>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</si>
  <si>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</si>
  <si>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</si>
  <si>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</si>
  <si>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</si>
  <si>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</si>
  <si>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</si>
  <si>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</si>
  <si>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</si>
  <si>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</si>
  <si>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</si>
  <si>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</si>
  <si>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</si>
  <si>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</si>
  <si>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</si>
  <si>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</si>
  <si>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</si>
  <si>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</si>
  <si>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</si>
  <si>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</si>
  <si>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</si>
  <si>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</si>
  <si>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</si>
  <si>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</si>
  <si>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</si>
  <si>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</si>
  <si>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</si>
  <si>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</si>
  <si>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</si>
  <si>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</si>
  <si>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</si>
  <si>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</si>
  <si>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</si>
  <si>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</si>
  <si>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</si>
  <si>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</si>
  <si>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</si>
  <si>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</si>
  <si>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</si>
  <si>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</si>
  <si>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</si>
  <si>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</si>
  <si>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</si>
  <si>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</si>
  <si>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</si>
  <si>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</si>
  <si>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</si>
  <si>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</si>
  <si>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</si>
  <si>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</si>
  <si>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</si>
  <si>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</si>
  <si>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</si>
  <si>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</si>
  <si>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</si>
  <si>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</si>
  <si>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</si>
  <si>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</si>
  <si>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</si>
  <si>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</si>
  <si>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</si>
  <si>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</si>
  <si>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</si>
  <si>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</si>
  <si>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</si>
  <si>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</si>
  <si>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</si>
  <si>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</si>
  <si>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</si>
  <si>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</si>
  <si>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</si>
  <si>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</si>
  <si>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</si>
  <si>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</si>
  <si>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</si>
  <si>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</si>
  <si>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</si>
  <si>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</si>
  <si>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</si>
  <si>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</si>
  <si>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</si>
  <si>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</si>
  <si>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</si>
  <si>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</si>
  <si>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</si>
  <si>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</si>
  <si>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</si>
  <si>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</si>
  <si>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</si>
  <si>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</si>
  <si>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</si>
  <si>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</si>
  <si>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</si>
  <si>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</si>
  <si>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</si>
  <si>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</si>
  <si>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</si>
  <si>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</si>
  <si>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</si>
  <si>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</si>
  <si>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</si>
  <si>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</si>
  <si>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</si>
  <si>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</si>
  <si>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</si>
  <si>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</si>
  <si>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</si>
  <si>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</si>
  <si>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</si>
  <si>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</si>
  <si>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</si>
  <si>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</si>
  <si>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</si>
  <si>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</si>
  <si>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</si>
  <si>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</si>
  <si>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</si>
  <si>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</si>
  <si>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</si>
  <si>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</si>
  <si>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</si>
  <si>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</si>
  <si>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</si>
  <si>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</si>
  <si>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</si>
  <si>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</si>
  <si>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</si>
  <si>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</si>
  <si>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</si>
  <si>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</si>
  <si>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</si>
  <si>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</si>
  <si>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</si>
  <si>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</si>
  <si>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</si>
  <si>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</si>
  <si>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</si>
  <si>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</si>
  <si>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</si>
  <si>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</si>
  <si>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</si>
  <si>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</si>
  <si>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</si>
  <si>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</si>
  <si>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</si>
  <si>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</si>
  <si>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</si>
  <si>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</si>
  <si>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</si>
  <si>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</si>
  <si>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</si>
  <si>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</si>
  <si>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</si>
  <si>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</si>
  <si>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</si>
  <si>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</si>
  <si>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</si>
  <si>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</si>
  <si>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</si>
  <si>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</si>
  <si>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</si>
  <si>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</si>
  <si>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</si>
  <si>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</si>
  <si>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</si>
  <si>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</si>
  <si>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</si>
  <si>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</si>
  <si>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</si>
  <si>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</si>
  <si>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</si>
  <si>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</si>
  <si>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</si>
  <si>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</si>
  <si>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</si>
  <si>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</si>
  <si>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</si>
  <si>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</si>
  <si>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</si>
  <si>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</si>
  <si>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</si>
  <si>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</si>
  <si>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</si>
  <si>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</si>
  <si>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</si>
  <si>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</si>
  <si>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</si>
  <si>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</si>
  <si>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</si>
  <si>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</si>
  <si>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</si>
  <si>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</si>
  <si>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</si>
  <si>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</si>
  <si>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</si>
  <si>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</si>
  <si>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</si>
  <si>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</si>
  <si>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</si>
  <si>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</si>
  <si>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</si>
  <si>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</si>
  <si>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</si>
  <si>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</si>
  <si>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</si>
  <si>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</si>
  <si>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</si>
  <si>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</si>
  <si>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</si>
  <si>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</si>
  <si>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</si>
  <si>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</si>
  <si>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</si>
  <si>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</si>
  <si>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</si>
  <si>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</si>
  <si>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</si>
  <si>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</si>
  <si>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</si>
  <si>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</si>
  <si>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</si>
  <si>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</si>
  <si>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</si>
  <si>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</si>
  <si>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</si>
  <si>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</si>
  <si>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</si>
  <si>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</si>
  <si>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</si>
  <si>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</si>
  <si>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</si>
  <si>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</si>
  <si>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</si>
  <si>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</si>
  <si>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</si>
  <si>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</si>
  <si>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</si>
  <si>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</si>
  <si>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</si>
  <si>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</si>
  <si>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</si>
  <si>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</si>
  <si>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</si>
  <si>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</si>
  <si>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</si>
  <si>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</si>
  <si>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</si>
  <si>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</si>
  <si>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</si>
  <si>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</si>
  <si>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</si>
  <si>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</si>
  <si>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</si>
  <si>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</si>
  <si>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</si>
  <si>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</si>
  <si>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</si>
  <si>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</si>
  <si>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</si>
  <si>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</si>
  <si>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</si>
  <si>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</si>
  <si>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</si>
  <si>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</si>
  <si>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</si>
  <si>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</si>
  <si>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</si>
  <si>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</si>
  <si>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</si>
  <si>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</si>
  <si>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</si>
  <si>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</si>
  <si>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</si>
  <si>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</si>
  <si>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</si>
  <si>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</si>
  <si>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</si>
  <si>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</si>
  <si>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</si>
  <si>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</si>
  <si>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</si>
  <si>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</si>
  <si>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</si>
  <si>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</si>
  <si>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</si>
  <si>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</si>
  <si>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</si>
  <si>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</si>
  <si>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</si>
  <si>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</si>
  <si>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</si>
  <si>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</si>
  <si>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</si>
  <si>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</si>
  <si>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</si>
  <si>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</si>
  <si>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</si>
  <si>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</si>
  <si>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</si>
  <si>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</si>
  <si>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</si>
  <si>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</si>
  <si>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</si>
  <si>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</si>
  <si>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</si>
  <si>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</si>
  <si>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</si>
  <si>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</si>
  <si>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</si>
  <si>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</si>
  <si>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</si>
  <si>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</si>
  <si>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</si>
  <si>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</si>
  <si>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</si>
  <si>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</si>
  <si>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</si>
  <si>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</si>
  <si>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</si>
  <si>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</si>
  <si>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</si>
  <si>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</si>
  <si>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</si>
  <si>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</si>
  <si>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</si>
  <si>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</si>
  <si>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</si>
  <si>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</si>
  <si>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</si>
  <si>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</si>
  <si>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</si>
  <si>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</si>
  <si>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</si>
  <si>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</si>
  <si>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</si>
  <si>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</si>
  <si>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</si>
  <si>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</si>
  <si>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</si>
  <si>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</si>
  <si>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</si>
  <si>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</si>
  <si>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</si>
  <si>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</si>
  <si>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</si>
  <si>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</si>
  <si>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</si>
  <si>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</si>
  <si>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</si>
  <si>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</si>
  <si>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</si>
  <si>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</si>
  <si>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</si>
  <si>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</si>
  <si>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</si>
  <si>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</si>
  <si>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</si>
  <si>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</si>
  <si>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</si>
  <si>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</si>
  <si>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</si>
  <si>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</si>
  <si>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</si>
  <si>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</si>
  <si>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</si>
  <si>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</si>
  <si>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</si>
  <si>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</si>
  <si>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</si>
  <si>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</si>
  <si>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</si>
  <si>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</si>
  <si>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</si>
  <si>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</si>
  <si>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</si>
  <si>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</si>
  <si>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</si>
  <si>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</si>
  <si>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</si>
  <si>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</si>
  <si>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</si>
  <si>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</si>
  <si>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</si>
  <si>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</si>
  <si>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</si>
  <si>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</si>
  <si>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</si>
  <si>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</si>
  <si>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</si>
  <si>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</si>
  <si>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</si>
  <si>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</si>
  <si>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</si>
  <si>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</si>
  <si>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</si>
  <si>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</si>
  <si>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</si>
  <si>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</si>
  <si>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</si>
  <si>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</si>
  <si>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</si>
  <si>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</si>
  <si>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</si>
  <si>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</si>
  <si>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</si>
  <si>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</si>
  <si>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</si>
  <si>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</si>
  <si>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</si>
  <si>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</si>
  <si>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</si>
  <si>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</si>
  <si>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</si>
  <si>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</si>
  <si>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</si>
  <si>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</si>
  <si>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</si>
  <si>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</si>
  <si>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</si>
  <si>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</si>
  <si>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</si>
  <si>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</si>
  <si>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</si>
  <si>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</si>
  <si>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</si>
  <si>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</si>
  <si>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</si>
  <si>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</si>
  <si>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</si>
  <si>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</si>
  <si>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</si>
  <si>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</si>
  <si>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</si>
  <si>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</si>
  <si>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</si>
  <si>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</si>
  <si>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</si>
  <si>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</si>
  <si>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</si>
  <si>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</si>
  <si>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</si>
  <si>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</si>
  <si>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</si>
  <si>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</si>
  <si>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</si>
  <si>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</si>
  <si>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</si>
  <si>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</si>
  <si>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</si>
  <si>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</si>
  <si>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</si>
  <si>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</si>
  <si>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</si>
  <si>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</si>
  <si>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</si>
  <si>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</si>
  <si>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</si>
  <si>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</si>
  <si>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</si>
  <si>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</si>
  <si>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</si>
  <si>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</si>
  <si>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</si>
  <si>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</si>
  <si>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</si>
  <si>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</si>
  <si>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</si>
  <si>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</si>
  <si>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</si>
  <si>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</si>
  <si>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</si>
  <si>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</si>
  <si>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</si>
  <si>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</si>
  <si>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</si>
  <si>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</si>
  <si>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</si>
  <si>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</si>
  <si>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</si>
  <si>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</si>
  <si>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</si>
  <si>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</si>
  <si>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</si>
  <si>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</si>
  <si>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</si>
  <si>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</si>
  <si>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</si>
  <si>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</si>
  <si>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</si>
  <si>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</si>
  <si>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</si>
  <si>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</si>
  <si>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</si>
  <si>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</si>
  <si>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</si>
  <si>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</si>
  <si>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</si>
  <si>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</si>
  <si>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</si>
  <si>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</si>
  <si>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</si>
  <si>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</si>
  <si>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</si>
  <si>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</si>
  <si>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</si>
  <si>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</si>
  <si>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</si>
  <si>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</si>
  <si>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</si>
  <si>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</si>
  <si>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</si>
  <si>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</si>
  <si>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</si>
  <si>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</si>
  <si>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</si>
  <si>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</si>
  <si>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</si>
  <si>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</si>
  <si>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</si>
  <si>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</si>
  <si>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</si>
  <si>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</si>
  <si>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</si>
  <si>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</si>
  <si>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</si>
  <si>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</si>
  <si>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</si>
  <si>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</si>
  <si>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</si>
  <si>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</si>
  <si>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</si>
  <si>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</si>
  <si>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</si>
  <si>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</si>
  <si>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</si>
  <si>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</si>
  <si>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</si>
  <si>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</si>
  <si>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</si>
  <si>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</si>
  <si>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</si>
  <si>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</si>
  <si>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</si>
  <si>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</si>
  <si>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</si>
  <si>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</si>
  <si>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</si>
  <si>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</si>
  <si>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</si>
  <si>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</si>
  <si>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</si>
  <si>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</si>
  <si>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</si>
  <si>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</si>
  <si>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</si>
  <si>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</si>
  <si>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</si>
  <si>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</si>
  <si>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</si>
  <si>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</si>
  <si>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</si>
  <si>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</si>
  <si>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</si>
  <si>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</si>
  <si>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</si>
  <si>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</si>
  <si>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</si>
  <si>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</si>
  <si>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</si>
  <si>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</si>
  <si>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</si>
  <si>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</si>
  <si>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</si>
  <si>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</si>
  <si>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</si>
  <si>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</si>
  <si>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</si>
  <si>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</si>
  <si>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</si>
  <si>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</si>
  <si>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</si>
  <si>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</si>
  <si>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</si>
  <si>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</si>
  <si>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</si>
  <si>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</si>
  <si>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</si>
  <si>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</si>
  <si>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</si>
  <si>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</si>
  <si>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</si>
  <si>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</si>
  <si>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</si>
  <si>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</si>
  <si>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</si>
  <si>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</si>
  <si>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</si>
  <si>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</si>
  <si>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</si>
  <si>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</si>
  <si>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</si>
  <si>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</si>
  <si>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</si>
  <si>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</si>
  <si>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</si>
  <si>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</si>
  <si>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</si>
  <si>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</si>
  <si>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</si>
  <si>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</si>
  <si>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</si>
  <si>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</si>
  <si>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</si>
  <si>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</si>
  <si>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</si>
  <si>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</si>
  <si>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</si>
  <si>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</si>
  <si>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</si>
  <si>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</si>
  <si>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</si>
  <si>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</si>
  <si>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</si>
  <si>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</si>
  <si>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</si>
  <si>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</si>
  <si>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</si>
  <si>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</si>
  <si>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</si>
  <si>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</si>
  <si>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</si>
  <si>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</si>
  <si>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</si>
  <si>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</si>
  <si>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</si>
  <si>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</si>
  <si>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</si>
  <si>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</si>
  <si>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</si>
  <si>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</si>
  <si>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</si>
  <si>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</si>
  <si>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</si>
  <si>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</si>
  <si>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</si>
  <si>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</si>
  <si>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</si>
  <si>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</si>
  <si>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</si>
  <si>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</si>
  <si>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</si>
  <si>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</si>
  <si>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</si>
  <si>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</si>
  <si>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</si>
  <si>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</si>
  <si>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</si>
  <si>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</si>
  <si>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</si>
  <si>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</si>
  <si>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</si>
  <si>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</si>
  <si>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</si>
  <si>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</si>
  <si>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</si>
  <si>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</si>
  <si>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</si>
  <si>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</si>
  <si>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</si>
  <si>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</si>
  <si>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</si>
  <si>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</si>
  <si>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</si>
  <si>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</si>
  <si>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</si>
  <si>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</si>
  <si>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</si>
  <si>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</si>
  <si>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</si>
  <si>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</si>
  <si>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</si>
  <si>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</si>
  <si>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</si>
  <si>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</si>
  <si>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</si>
  <si>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</si>
  <si>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</si>
  <si>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</si>
  <si>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</si>
  <si>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</si>
  <si>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</si>
  <si>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</si>
  <si>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</si>
  <si>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</si>
  <si>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</si>
  <si>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</si>
  <si>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</si>
  <si>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</si>
  <si>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</si>
  <si>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</si>
  <si>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</si>
  <si>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</si>
  <si>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</si>
  <si>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</si>
  <si>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</si>
  <si>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</si>
  <si>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</si>
  <si>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</si>
  <si>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</si>
  <si>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</si>
  <si>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</si>
  <si>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</si>
  <si>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</si>
  <si>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</si>
  <si>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</si>
  <si>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</si>
  <si>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</si>
  <si>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</si>
  <si>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</si>
  <si>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</si>
  <si>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</si>
  <si>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</si>
  <si>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</si>
  <si>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</si>
  <si>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</si>
  <si>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</si>
  <si>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</si>
  <si>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</si>
  <si>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</si>
  <si>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</si>
  <si>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</si>
  <si>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</si>
  <si>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</si>
  <si>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</si>
  <si>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</si>
  <si>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</si>
  <si>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</si>
  <si>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</si>
  <si>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</si>
  <si>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</si>
  <si>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</si>
  <si>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</si>
  <si>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</si>
  <si>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</si>
  <si>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</si>
  <si>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</si>
  <si>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</si>
  <si>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</si>
  <si>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</si>
  <si>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</si>
  <si>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</si>
  <si>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</si>
  <si>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</si>
  <si>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</si>
  <si>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</si>
  <si>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</si>
  <si>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</si>
  <si>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</si>
  <si>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</si>
  <si>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</si>
  <si>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</si>
  <si>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</si>
  <si>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</si>
  <si>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</si>
  <si>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</si>
  <si>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</si>
  <si>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</si>
  <si>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</si>
  <si>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</si>
  <si>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</si>
  <si>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</si>
  <si>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</si>
  <si>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</si>
  <si>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</si>
  <si>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</si>
  <si>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</si>
  <si>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</si>
  <si>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</si>
  <si>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</si>
  <si>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</si>
  <si>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</si>
  <si>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</si>
  <si>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</si>
  <si>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</si>
  <si>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</si>
  <si>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</si>
  <si>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</si>
  <si>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</si>
  <si>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</si>
  <si>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</si>
  <si>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</si>
  <si>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</si>
  <si>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</si>
  <si>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</si>
  <si>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</si>
  <si>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</si>
  <si>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</si>
  <si>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</si>
  <si>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</si>
  <si>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</si>
  <si>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</si>
  <si>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</si>
  <si>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</si>
  <si>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</si>
  <si>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</si>
  <si>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</si>
  <si>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</si>
  <si>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</si>
  <si>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</si>
  <si>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</si>
  <si>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</si>
  <si>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</si>
  <si>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</si>
  <si>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</si>
  <si>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</si>
  <si>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</si>
  <si>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</si>
  <si>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</si>
  <si>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</si>
  <si>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</si>
  <si>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</si>
  <si>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</si>
  <si>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</si>
  <si>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</si>
  <si>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</si>
  <si>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</si>
  <si>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</si>
  <si>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</si>
  <si>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</si>
  <si>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</si>
  <si>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</si>
  <si>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</si>
  <si>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</si>
  <si>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</si>
  <si>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</si>
  <si>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</si>
  <si>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</si>
  <si>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</si>
  <si>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</si>
  <si>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</si>
  <si>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</si>
  <si>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</si>
  <si>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</si>
  <si>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</si>
  <si>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</si>
  <si>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</si>
  <si>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</si>
  <si>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</si>
  <si>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</si>
  <si>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</si>
  <si>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</si>
  <si>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</si>
  <si>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</si>
  <si>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</si>
  <si>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</si>
  <si>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</si>
  <si>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</si>
  <si>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</si>
  <si>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</si>
  <si>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</si>
  <si>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</si>
  <si>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</si>
  <si>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</si>
  <si>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</si>
  <si>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</si>
  <si>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</si>
  <si>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</si>
  <si>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</si>
  <si>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</si>
  <si>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</si>
  <si>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</si>
  <si>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</si>
  <si>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</si>
  <si>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</si>
  <si>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</si>
  <si>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</si>
  <si>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</si>
  <si>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</si>
  <si>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</si>
  <si>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</si>
  <si>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</si>
  <si>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</si>
  <si>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</si>
  <si>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</si>
  <si>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</si>
  <si>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</si>
  <si>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</si>
  <si>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</si>
  <si>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</si>
  <si>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</si>
  <si>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</si>
  <si>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</si>
  <si>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</si>
  <si>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</si>
  <si>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</si>
  <si>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</si>
  <si>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</si>
  <si>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</si>
  <si>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</si>
  <si>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</si>
  <si>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</si>
  <si>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</si>
  <si>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</si>
  <si>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</si>
  <si>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</si>
  <si>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</si>
  <si>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</si>
  <si>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</si>
  <si>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</si>
  <si>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</si>
  <si>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</si>
  <si>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</si>
  <si>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</si>
  <si>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</si>
  <si>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</si>
  <si>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</si>
  <si>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</si>
  <si>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</si>
  <si>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</si>
  <si>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</si>
  <si>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</si>
  <si>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</si>
  <si>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</si>
  <si>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</si>
  <si>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</si>
  <si>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</si>
  <si>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</si>
  <si>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</si>
  <si>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</si>
  <si>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</si>
  <si>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</si>
  <si>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</si>
  <si>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</si>
  <si>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</si>
  <si>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</si>
  <si>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</si>
  <si>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</si>
  <si>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</si>
  <si>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</si>
  <si>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</si>
  <si>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</si>
  <si>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</si>
  <si>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</si>
  <si>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</si>
  <si>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</si>
  <si>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</si>
  <si>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</si>
  <si>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</si>
  <si>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</si>
  <si>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</si>
  <si>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</si>
  <si>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</si>
  <si>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</si>
  <si>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</si>
  <si>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</si>
  <si>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</si>
  <si>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</si>
  <si>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</si>
  <si>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</si>
  <si>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</si>
  <si>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</si>
  <si>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</si>
  <si>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</si>
  <si>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</si>
  <si>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</si>
  <si>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</si>
  <si>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</si>
  <si>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</si>
  <si>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</si>
  <si>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</si>
  <si>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</si>
  <si>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</si>
  <si>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</si>
  <si>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</si>
  <si>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</si>
  <si>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</si>
  <si>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</si>
  <si>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</si>
  <si>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</si>
  <si>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</si>
  <si>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</si>
  <si>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</si>
  <si>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</si>
  <si>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</si>
  <si>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</si>
  <si>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</si>
  <si>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</si>
  <si>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</si>
  <si>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</si>
  <si>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</si>
  <si>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</si>
  <si>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</si>
  <si>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</si>
  <si>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</si>
  <si>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</si>
  <si>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</si>
  <si>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</si>
  <si>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</si>
  <si>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</si>
  <si>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</si>
  <si>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</si>
  <si>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</si>
  <si>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</si>
  <si>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</si>
  <si>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</si>
  <si>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</si>
  <si>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</si>
  <si>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</si>
  <si>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</si>
  <si>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</si>
  <si>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</si>
  <si>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</si>
  <si>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</si>
  <si>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</si>
  <si>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</si>
  <si>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</si>
  <si>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</si>
  <si>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</si>
  <si>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</si>
  <si>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</si>
  <si>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</si>
  <si>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</si>
  <si>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</si>
  <si>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</si>
  <si>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</si>
  <si>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</si>
  <si>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</si>
  <si>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</si>
  <si>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</si>
  <si>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</si>
  <si>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</si>
  <si>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</si>
  <si>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</si>
  <si>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</si>
  <si>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</si>
  <si>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</si>
  <si>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</si>
  <si>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</si>
  <si>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</si>
  <si>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</si>
  <si>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</si>
  <si>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</si>
  <si>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</si>
  <si>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</si>
  <si>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</si>
  <si>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</si>
  <si>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</si>
  <si>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</si>
  <si>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</si>
  <si>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</si>
  <si>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</si>
  <si>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</si>
  <si>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</si>
  <si>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</si>
  <si>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</si>
  <si>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</si>
  <si>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</si>
  <si>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</si>
  <si>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</si>
  <si>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</si>
  <si>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</si>
  <si>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</si>
  <si>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</si>
  <si>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</si>
  <si>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</si>
  <si>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</si>
  <si>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</si>
  <si>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</si>
  <si>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</si>
  <si>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</si>
  <si>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</si>
  <si>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</si>
  <si>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</si>
  <si>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</si>
  <si>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</si>
  <si>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</si>
  <si>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</si>
  <si>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</si>
  <si>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</si>
  <si>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</si>
  <si>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</si>
  <si>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</si>
  <si>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</si>
  <si>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</si>
  <si>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</si>
  <si>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</si>
  <si>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</si>
  <si>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</si>
  <si>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</si>
  <si>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</si>
  <si>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</si>
  <si>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</si>
  <si>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</si>
  <si>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</si>
  <si>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</si>
  <si>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</si>
  <si>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</si>
  <si>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</si>
  <si>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</si>
  <si>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</si>
  <si>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</si>
  <si>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</si>
  <si>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</si>
  <si>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</si>
  <si>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</si>
  <si>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</si>
  <si>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</si>
  <si>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</si>
  <si>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</si>
  <si>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</si>
  <si>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</si>
  <si>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</si>
  <si>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</si>
  <si>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</si>
  <si>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</si>
  <si>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</si>
  <si>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</si>
  <si>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</si>
  <si>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</si>
  <si>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</si>
  <si>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</si>
  <si>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</si>
  <si>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</si>
  <si>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</si>
  <si>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</si>
  <si>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</si>
  <si>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</si>
  <si>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</si>
  <si>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</si>
  <si>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</si>
  <si>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</si>
  <si>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</si>
  <si>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</si>
  <si>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</si>
  <si>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</si>
  <si>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</si>
  <si>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</si>
  <si>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</si>
  <si>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</si>
  <si>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</si>
  <si>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</si>
  <si>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</si>
  <si>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</si>
  <si>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</si>
  <si>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</si>
  <si>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</si>
  <si>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</si>
  <si>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</si>
  <si>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</si>
  <si>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</si>
  <si>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</si>
  <si>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</si>
  <si>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</si>
  <si>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</si>
  <si>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</si>
  <si>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</si>
  <si>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</si>
  <si>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</si>
  <si>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</si>
  <si>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</si>
  <si>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</si>
  <si>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</si>
  <si>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</si>
  <si>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</si>
  <si>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</si>
  <si>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</si>
  <si>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</si>
  <si>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</si>
  <si>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</si>
  <si>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</si>
  <si>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</si>
  <si>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</si>
  <si>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</si>
  <si>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</si>
  <si>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</si>
  <si>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</si>
  <si>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</si>
  <si>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</si>
  <si>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</si>
  <si>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</si>
  <si>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</si>
  <si>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</si>
  <si>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</si>
  <si>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</si>
  <si>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</si>
  <si>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</si>
  <si>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</si>
  <si>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</si>
  <si>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</si>
  <si>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</si>
  <si>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</si>
  <si>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</si>
  <si>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</si>
  <si>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</si>
  <si>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</si>
  <si>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</si>
  <si>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</si>
  <si>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</si>
  <si>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</si>
  <si>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</si>
  <si>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</si>
  <si>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</si>
  <si>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</si>
  <si>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</si>
  <si>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</si>
  <si>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</si>
  <si>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</si>
  <si>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</si>
  <si>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</si>
  <si>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</si>
  <si>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</si>
  <si>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</si>
  <si>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</si>
  <si>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</si>
  <si>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</si>
  <si>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</si>
  <si>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</si>
  <si>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</si>
  <si>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</si>
  <si>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</si>
  <si>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</si>
  <si>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</si>
  <si>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</si>
  <si>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</si>
  <si>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</si>
  <si>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</si>
  <si>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</si>
  <si>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</si>
  <si>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</si>
  <si>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</si>
  <si>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</si>
  <si>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</si>
  <si>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</si>
  <si>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</si>
  <si>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</si>
  <si>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</si>
  <si>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</si>
  <si>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</si>
  <si>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</si>
  <si>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</si>
  <si>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</si>
  <si>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</si>
  <si>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</si>
  <si>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</si>
  <si>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</si>
  <si>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</si>
  <si>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</si>
  <si>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</si>
  <si>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</si>
  <si>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</si>
  <si>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</si>
  <si>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</si>
  <si>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</si>
  <si>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</si>
  <si>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</si>
  <si>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</si>
  <si>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</si>
  <si>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</si>
  <si>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</si>
  <si>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</si>
  <si>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</si>
  <si>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</si>
  <si>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</si>
  <si>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</si>
  <si>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</si>
  <si>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</si>
  <si>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</si>
  <si>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</si>
  <si>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</si>
  <si>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</si>
  <si>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</si>
  <si>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</si>
  <si>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</si>
  <si>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</si>
  <si>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</si>
  <si>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</si>
  <si>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</si>
  <si>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</si>
  <si>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</si>
  <si>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</si>
  <si>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</si>
  <si>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</si>
  <si>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</si>
  <si>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</si>
  <si>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</si>
  <si>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</si>
  <si>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</si>
  <si>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</si>
  <si>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</si>
  <si>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</si>
  <si>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</si>
  <si>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</si>
  <si>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</si>
  <si>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</si>
  <si>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</si>
  <si>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</si>
  <si>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</si>
  <si>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</si>
  <si>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</si>
  <si>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</si>
  <si>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</si>
  <si>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</si>
  <si>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</si>
  <si>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</si>
  <si>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</si>
  <si>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</si>
  <si>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</si>
  <si>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</si>
  <si>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</si>
  <si>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</si>
  <si>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</si>
  <si>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</si>
  <si>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</si>
  <si>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</si>
  <si>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</si>
  <si>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</si>
  <si>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</si>
  <si>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</si>
  <si>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</si>
  <si>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</si>
  <si>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</si>
  <si>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</si>
  <si>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</si>
  <si>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</si>
  <si>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</si>
  <si>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</si>
  <si>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</si>
  <si>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</si>
  <si>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</si>
  <si>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</si>
  <si>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</si>
  <si>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</si>
  <si>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</si>
  <si>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</si>
  <si>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</si>
  <si>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</si>
  <si>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</si>
  <si>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</si>
  <si>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</si>
  <si>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</si>
  <si>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</si>
  <si>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</si>
  <si>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</si>
  <si>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</si>
  <si>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</si>
  <si>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</si>
  <si>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</si>
  <si>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</si>
  <si>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</si>
  <si>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</si>
  <si>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</si>
  <si>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</si>
  <si>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</si>
  <si>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</si>
  <si>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</si>
  <si>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</si>
  <si>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</si>
  <si>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</si>
  <si>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</si>
  <si>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</si>
  <si>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</si>
  <si>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</si>
  <si>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</si>
  <si>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</si>
  <si>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</si>
  <si>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</si>
  <si>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</si>
  <si>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</si>
  <si>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</si>
  <si>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</si>
  <si>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</si>
  <si>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</si>
  <si>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</si>
  <si>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</si>
  <si>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</si>
  <si>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</si>
  <si>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</si>
  <si>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</si>
  <si>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</si>
  <si>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</si>
  <si>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</si>
  <si>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</si>
  <si>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</si>
  <si>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</si>
  <si>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</si>
  <si>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</si>
  <si>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</si>
  <si>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</si>
  <si>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</si>
  <si>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</si>
  <si>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</si>
  <si>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</si>
  <si>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</si>
  <si>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</si>
  <si>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</si>
  <si>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</si>
  <si>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</si>
  <si>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</si>
  <si>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</si>
  <si>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</si>
  <si>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</si>
  <si>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</si>
  <si>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</si>
  <si>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</si>
  <si>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</si>
  <si>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</si>
  <si>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</si>
  <si>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</si>
  <si>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</si>
  <si>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</si>
  <si>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</si>
  <si>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</si>
  <si>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</si>
  <si>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</si>
  <si>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</si>
  <si>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</si>
  <si>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</si>
  <si>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</si>
  <si>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</si>
  <si>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</si>
  <si>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</si>
  <si>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</si>
  <si>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</si>
  <si>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</si>
  <si>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</si>
  <si>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</si>
  <si>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</si>
  <si>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</si>
  <si>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</si>
  <si>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</si>
  <si>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</si>
  <si>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</si>
  <si>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</si>
  <si>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</si>
  <si>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</si>
  <si>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</si>
  <si>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</si>
  <si>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</si>
  <si>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</si>
  <si>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</si>
  <si>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</si>
  <si>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</si>
  <si>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</si>
  <si>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</si>
  <si>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</si>
  <si>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</si>
  <si>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</si>
  <si>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</si>
  <si>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</si>
  <si>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</si>
  <si>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</si>
  <si>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</si>
  <si>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</si>
  <si>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</si>
  <si>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</si>
  <si>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</si>
  <si>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</si>
  <si>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</si>
  <si>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</si>
  <si>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</si>
  <si>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</si>
  <si>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</si>
  <si>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</si>
  <si>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</si>
  <si>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</si>
  <si>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</si>
  <si>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</si>
  <si>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</si>
  <si>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</si>
  <si>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</si>
  <si>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</si>
  <si>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</si>
  <si>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</si>
  <si>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</si>
  <si>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</si>
  <si>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</si>
  <si>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</si>
  <si>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</si>
  <si>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</si>
  <si>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</si>
  <si>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</si>
  <si>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</si>
  <si>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</si>
  <si>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</si>
  <si>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</si>
  <si>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</si>
  <si>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</si>
  <si>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</si>
  <si>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</si>
  <si>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</si>
  <si>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</si>
  <si>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</si>
  <si>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</si>
  <si>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</si>
  <si>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</si>
  <si>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</si>
  <si>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</si>
  <si>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</si>
  <si>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</si>
  <si>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</si>
  <si>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</si>
  <si>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</si>
  <si>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</si>
  <si>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</si>
  <si>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</si>
  <si>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</si>
  <si>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</si>
  <si>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</si>
  <si>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</si>
  <si>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</si>
  <si>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</si>
  <si>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</si>
  <si>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</si>
  <si>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</si>
  <si>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</si>
  <si>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</si>
  <si>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</si>
  <si>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</si>
  <si>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</si>
  <si>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</si>
  <si>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</si>
  <si>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</si>
  <si>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</si>
  <si>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</si>
  <si>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</si>
  <si>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</si>
  <si>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</si>
  <si>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</si>
  <si>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</si>
  <si>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</si>
  <si>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</si>
  <si>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</si>
  <si>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</si>
  <si>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</si>
  <si>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</si>
  <si>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</si>
  <si>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</si>
  <si>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</si>
  <si>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</si>
  <si>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</si>
  <si>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</si>
  <si>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</si>
  <si>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</si>
  <si>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</si>
  <si>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</si>
  <si>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</si>
  <si>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</si>
  <si>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</si>
  <si>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</si>
  <si>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</si>
  <si>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</si>
  <si>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</si>
  <si>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</si>
  <si>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</si>
  <si>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</si>
  <si>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</si>
  <si>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</si>
  <si>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</si>
  <si>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</si>
  <si>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</si>
  <si>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</si>
  <si>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</si>
  <si>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</si>
  <si>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</si>
  <si>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</si>
  <si>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</si>
  <si>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</si>
  <si>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</si>
  <si>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</si>
  <si>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</si>
  <si>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</si>
  <si>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</si>
  <si>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</si>
  <si>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</si>
  <si>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</si>
  <si>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</si>
  <si>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</si>
  <si>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</si>
  <si>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</si>
  <si>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</si>
  <si>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</si>
  <si>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</si>
  <si>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</si>
  <si>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</si>
  <si>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</si>
  <si>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</si>
  <si>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</si>
  <si>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</si>
  <si>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</si>
  <si>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</si>
  <si>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</si>
  <si>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</si>
  <si>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</si>
  <si>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</si>
  <si>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</si>
  <si>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</si>
  <si>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</si>
  <si>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</si>
  <si>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</si>
  <si>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</si>
  <si>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</si>
  <si>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</si>
  <si>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</si>
  <si>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</si>
  <si>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</si>
  <si>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</si>
  <si>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</si>
  <si>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</si>
  <si>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</si>
  <si>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</si>
  <si>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</si>
  <si>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</si>
  <si>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</si>
  <si>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</si>
  <si>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</si>
  <si>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</si>
  <si>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</si>
  <si>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</si>
  <si>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</si>
  <si>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</si>
  <si>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</si>
  <si>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</si>
  <si>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</si>
  <si>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</si>
  <si>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</si>
  <si>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</si>
  <si>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</si>
  <si>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</si>
  <si>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</si>
  <si>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</si>
  <si>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</si>
  <si>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</si>
  <si>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</si>
  <si>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</si>
  <si>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</si>
  <si>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</si>
  <si>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</si>
  <si>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</si>
  <si>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</si>
  <si>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</si>
  <si>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</si>
  <si>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</si>
  <si>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</si>
  <si>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</si>
  <si>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</si>
  <si>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</si>
  <si>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</si>
  <si>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</si>
  <si>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</si>
  <si>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</si>
  <si>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</si>
  <si>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</si>
  <si>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</si>
  <si>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</si>
  <si>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</si>
  <si>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</si>
  <si>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</si>
  <si>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</si>
  <si>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</si>
  <si>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</si>
  <si>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</si>
  <si>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</si>
  <si>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</si>
  <si>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</si>
  <si>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</si>
  <si>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</si>
  <si>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</si>
  <si>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</si>
  <si>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</si>
  <si>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</si>
  <si>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</si>
  <si>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</si>
  <si>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</si>
  <si>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</si>
  <si>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</si>
  <si>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</si>
  <si>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</si>
  <si>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</si>
  <si>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</si>
  <si>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</si>
  <si>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</si>
  <si>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</si>
  <si>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</si>
  <si>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</si>
  <si>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</si>
  <si>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</si>
  <si>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</si>
  <si>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</si>
  <si>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</si>
  <si>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</si>
  <si>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</si>
  <si>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</si>
  <si>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</si>
  <si>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</si>
  <si>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</si>
  <si>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</si>
  <si>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</si>
  <si>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</si>
  <si>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</si>
  <si>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</si>
  <si>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</si>
  <si>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</si>
  <si>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</si>
  <si>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</si>
  <si>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</si>
  <si>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</si>
  <si>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</si>
  <si>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</si>
  <si>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</si>
  <si>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</si>
  <si>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</si>
  <si>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</si>
  <si>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</si>
  <si>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</si>
  <si>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</si>
  <si>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</si>
  <si>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</si>
  <si>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</si>
  <si>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</si>
  <si>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</si>
  <si>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</si>
  <si>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</si>
  <si>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</si>
  <si>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</si>
  <si>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</si>
  <si>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</si>
  <si>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</si>
  <si>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</si>
  <si>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</si>
  <si>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</si>
  <si>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</si>
  <si>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</si>
  <si>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</si>
  <si>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</si>
  <si>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</si>
  <si>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</si>
  <si>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</si>
  <si>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</si>
  <si>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</si>
  <si>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</si>
  <si>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</si>
  <si>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</si>
  <si>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</si>
  <si>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</si>
  <si>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</si>
  <si>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</si>
  <si>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</si>
  <si>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</si>
  <si>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</si>
  <si>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</si>
  <si>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</si>
  <si>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</si>
  <si>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</si>
  <si>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</si>
  <si>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</si>
  <si>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</si>
  <si>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</si>
  <si>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</si>
  <si>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</si>
  <si>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</si>
  <si>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</si>
  <si>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</si>
  <si>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</si>
  <si>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</si>
  <si>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</si>
  <si>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</si>
  <si>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</si>
  <si>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</si>
  <si>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</si>
  <si>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</si>
  <si>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</si>
  <si>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</si>
  <si>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</si>
  <si>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</si>
  <si>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</si>
  <si>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</si>
  <si>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</si>
  <si>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</si>
  <si>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</si>
  <si>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</si>
  <si>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</si>
  <si>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</si>
  <si>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</si>
  <si>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</si>
  <si>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</si>
  <si>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</si>
  <si>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</si>
  <si>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</si>
  <si>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</si>
  <si>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</si>
  <si>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</si>
  <si>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</si>
  <si>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</si>
  <si>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</si>
  <si>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</si>
  <si>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</si>
  <si>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</si>
  <si>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</si>
  <si>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</si>
  <si>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</si>
  <si>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</si>
  <si>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</si>
  <si>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</si>
  <si>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</si>
  <si>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</si>
  <si>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</si>
  <si>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</si>
  <si>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</si>
  <si>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</si>
  <si>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</si>
  <si>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</si>
  <si>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</si>
  <si>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</si>
  <si>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</si>
  <si>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</si>
  <si>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</si>
  <si>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</si>
  <si>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</si>
  <si>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</si>
  <si>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</si>
  <si>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</si>
  <si>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</si>
  <si>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</si>
  <si>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</si>
  <si>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</si>
  <si>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</si>
  <si>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</si>
  <si>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</si>
  <si>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</si>
  <si>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</si>
  <si>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</si>
  <si>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</si>
  <si>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</si>
  <si>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</si>
  <si>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</si>
  <si>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</si>
  <si>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</si>
  <si>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</si>
  <si>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</si>
  <si>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</si>
  <si>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</si>
  <si>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</si>
  <si>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</si>
  <si>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</si>
  <si>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</si>
  <si>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</si>
  <si>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</si>
  <si>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</si>
  <si>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</si>
  <si>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</si>
  <si>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</si>
  <si>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</si>
  <si>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</si>
  <si>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</si>
  <si>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</si>
  <si>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</si>
  <si>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</si>
  <si>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</si>
  <si>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</si>
  <si>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</si>
  <si>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</si>
  <si>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</si>
  <si>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</si>
  <si>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</si>
  <si>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</si>
  <si>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</si>
  <si>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</si>
  <si>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</si>
  <si>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</si>
  <si>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</si>
  <si>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</si>
  <si>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</si>
  <si>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</si>
  <si>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</si>
  <si>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</si>
  <si>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</si>
  <si>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</si>
  <si>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</si>
  <si>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</si>
  <si>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</si>
  <si>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</si>
  <si>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</si>
  <si>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</si>
  <si>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</si>
  <si>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</si>
  <si>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</si>
  <si>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</si>
  <si>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</si>
  <si>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</si>
  <si>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</si>
  <si>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</si>
  <si>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</si>
  <si>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</si>
  <si>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</si>
  <si>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</si>
  <si>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</si>
  <si>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</si>
  <si>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</si>
  <si>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</si>
  <si>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</si>
  <si>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</si>
  <si>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</si>
  <si>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</si>
  <si>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</si>
  <si>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</si>
  <si>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</si>
  <si>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</si>
  <si>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</si>
  <si>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</si>
  <si>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</si>
  <si>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</si>
  <si>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</si>
  <si>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</si>
  <si>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</si>
  <si>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</si>
  <si>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</si>
  <si>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</si>
  <si>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</si>
  <si>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</si>
  <si>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</si>
  <si>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</si>
  <si>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</si>
  <si>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</si>
  <si>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</si>
  <si>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</si>
  <si>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</si>
  <si>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</si>
  <si>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</si>
  <si>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</si>
  <si>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</si>
  <si>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</si>
  <si>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</si>
  <si>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</si>
  <si>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</si>
  <si>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</si>
  <si>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</si>
  <si>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</si>
  <si>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</si>
  <si>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</si>
  <si>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</si>
  <si>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</si>
  <si>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</si>
  <si>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</si>
  <si>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</si>
  <si>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</si>
  <si>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</si>
  <si>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</si>
  <si>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</si>
  <si>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</si>
  <si>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</si>
  <si>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</si>
  <si>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</si>
  <si>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</si>
  <si>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</si>
  <si>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</si>
  <si>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</si>
  <si>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</si>
  <si>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</si>
  <si>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</si>
  <si>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</si>
  <si>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</si>
  <si>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</si>
  <si>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</si>
  <si>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</si>
  <si>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</si>
  <si>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</si>
  <si>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</si>
  <si>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</si>
  <si>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</si>
  <si>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</si>
  <si>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</si>
  <si>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</si>
  <si>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</si>
  <si>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</si>
  <si>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</si>
  <si>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</si>
  <si>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</si>
  <si>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</si>
  <si>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</si>
  <si>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</si>
  <si>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</si>
  <si>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</si>
  <si>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</si>
  <si>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</si>
  <si>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</si>
  <si>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</si>
  <si>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</si>
  <si>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</si>
  <si>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</si>
  <si>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</si>
  <si>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</si>
  <si>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</si>
  <si>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</si>
  <si>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</si>
  <si>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</si>
  <si>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</si>
  <si>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</si>
  <si>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</si>
  <si>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</si>
  <si>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</si>
  <si>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</si>
  <si>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</si>
  <si>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</si>
  <si>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</si>
  <si>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</si>
  <si>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</si>
  <si>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</si>
  <si>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</si>
  <si>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</si>
  <si>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</si>
  <si>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</si>
  <si>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</si>
  <si>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</si>
  <si>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</si>
  <si>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</si>
  <si>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</si>
  <si>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</si>
  <si>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</si>
  <si>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</si>
  <si>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</si>
  <si>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</si>
  <si>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</si>
  <si>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</si>
  <si>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</si>
  <si>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</si>
  <si>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</si>
  <si>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</si>
  <si>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</si>
  <si>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</si>
  <si>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</si>
  <si>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</si>
  <si>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</si>
  <si>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</si>
  <si>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</si>
  <si>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</si>
  <si>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</si>
  <si>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</si>
  <si>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</si>
  <si>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</si>
  <si>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</si>
  <si>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</si>
  <si>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</si>
  <si>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</si>
  <si>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</si>
  <si>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</si>
  <si>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</si>
  <si>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</si>
  <si>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</si>
  <si>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</si>
  <si>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</si>
  <si>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</si>
  <si>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</si>
  <si>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</si>
  <si>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</si>
  <si>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</si>
  <si>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</si>
  <si>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</si>
  <si>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</si>
  <si>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</si>
  <si>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</si>
  <si>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</si>
  <si>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</si>
  <si>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</si>
  <si>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</si>
  <si>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</si>
  <si>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</si>
  <si>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</si>
  <si>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</si>
  <si>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</si>
  <si>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</si>
  <si>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</si>
  <si>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</si>
  <si>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</si>
  <si>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</si>
  <si>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</si>
  <si>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</si>
  <si>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</si>
  <si>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</si>
  <si>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</si>
  <si>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</si>
  <si>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</si>
  <si>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</si>
  <si>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</si>
  <si>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</si>
  <si>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</si>
  <si>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</si>
  <si>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</si>
  <si>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</si>
  <si>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</si>
  <si>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</si>
  <si>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</si>
  <si>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</si>
  <si>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</si>
  <si>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</si>
  <si>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</si>
  <si>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</si>
  <si>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</si>
  <si>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</si>
  <si>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</si>
  <si>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</si>
  <si>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</si>
  <si>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</si>
  <si>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</si>
  <si>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</si>
  <si>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</si>
  <si>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</si>
  <si>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</si>
  <si>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</si>
  <si>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</si>
  <si>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</si>
  <si>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</si>
  <si>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</si>
  <si>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</si>
  <si>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</si>
  <si>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</si>
  <si>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</si>
  <si>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</si>
  <si>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</si>
  <si>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</si>
  <si>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</si>
  <si>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</si>
  <si>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</si>
  <si>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</si>
  <si>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</si>
  <si>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</si>
  <si>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</si>
  <si>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</si>
  <si>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</si>
  <si>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</si>
  <si>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</si>
  <si>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</si>
  <si>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</si>
  <si>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</si>
  <si>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</si>
  <si>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</si>
  <si>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</si>
  <si>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</si>
  <si>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</si>
  <si>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</si>
  <si>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</si>
  <si>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</si>
  <si>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</si>
  <si>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</si>
  <si>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</si>
  <si>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</si>
  <si>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</si>
  <si>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</si>
  <si>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</si>
  <si>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</si>
  <si>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</si>
  <si>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</si>
  <si>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</si>
  <si>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</si>
  <si>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</si>
  <si>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</si>
  <si>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</si>
  <si>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</si>
  <si>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</si>
  <si>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</si>
  <si>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</si>
  <si>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</si>
  <si>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</si>
  <si>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</si>
  <si>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</si>
  <si>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</si>
  <si>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</si>
  <si>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</si>
  <si>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</si>
  <si>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</si>
  <si>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</si>
  <si>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</si>
  <si>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</si>
  <si>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</si>
  <si>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</si>
  <si>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</si>
  <si>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</si>
  <si>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</si>
  <si>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</si>
  <si>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</si>
  <si>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</si>
  <si>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</si>
  <si>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</si>
  <si>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</si>
  <si>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</si>
  <si>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</si>
  <si>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</si>
  <si>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</si>
  <si>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</si>
  <si>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</si>
  <si>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</si>
  <si>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</si>
  <si>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</si>
  <si>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</si>
  <si>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</si>
  <si>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</si>
  <si>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</si>
  <si>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</si>
  <si>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</si>
  <si>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</si>
  <si>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</si>
  <si>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</si>
  <si>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</si>
  <si>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</si>
  <si>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</si>
  <si>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</si>
  <si>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</si>
  <si>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</si>
  <si>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</si>
  <si>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</si>
  <si>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</si>
  <si>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</si>
  <si>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</si>
  <si>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</si>
  <si>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</si>
  <si>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</si>
  <si>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</si>
  <si>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</si>
  <si>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</si>
  <si>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</si>
  <si>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</si>
  <si>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</si>
  <si>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</si>
  <si>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</si>
  <si>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</si>
  <si>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</si>
  <si>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</si>
  <si>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</si>
  <si>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</si>
  <si>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</si>
  <si>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</si>
  <si>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</si>
  <si>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</si>
  <si>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</si>
  <si>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</si>
  <si>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</si>
  <si>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</si>
  <si>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</si>
  <si>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</si>
  <si>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</si>
  <si>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</si>
  <si>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</si>
  <si>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</si>
  <si>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</si>
  <si>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</si>
  <si>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</si>
  <si>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</si>
  <si>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</si>
  <si>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</si>
  <si>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</si>
  <si>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</si>
  <si>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</si>
  <si>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</si>
  <si>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</si>
  <si>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</si>
  <si>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</si>
  <si>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</si>
  <si>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</si>
  <si>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</si>
  <si>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</si>
  <si>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</si>
  <si>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</si>
  <si>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</si>
  <si>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</si>
  <si>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</si>
  <si>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</si>
  <si>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</si>
  <si>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</si>
  <si>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</si>
  <si>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</si>
  <si>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</si>
  <si>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</si>
  <si>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</si>
  <si>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</si>
  <si>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</si>
  <si>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</si>
  <si>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</si>
  <si>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</si>
  <si>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</si>
  <si>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</si>
  <si>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</si>
  <si>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</si>
  <si>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</si>
  <si>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</si>
  <si>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</si>
  <si>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</si>
  <si>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</si>
  <si>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</si>
  <si>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</si>
  <si>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</si>
  <si>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</si>
  <si>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</si>
  <si>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</si>
  <si>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</si>
  <si>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</si>
  <si>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</si>
  <si>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</si>
  <si>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</si>
  <si>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</si>
  <si>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</si>
  <si>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</si>
  <si>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</si>
  <si>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</si>
  <si>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</si>
  <si>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</si>
  <si>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</si>
  <si>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</si>
  <si>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</si>
  <si>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</si>
  <si>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</si>
  <si>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</si>
  <si>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</si>
  <si>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</si>
  <si>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</si>
  <si>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</si>
  <si>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</si>
  <si>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</si>
  <si>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</si>
  <si>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</si>
  <si>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</si>
  <si>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</si>
  <si>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</si>
  <si>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</si>
  <si>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</si>
  <si>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</si>
  <si>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</si>
  <si>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</si>
  <si>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</si>
  <si>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</si>
  <si>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</si>
  <si>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</si>
  <si>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</si>
  <si>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</si>
  <si>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</si>
  <si>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</si>
  <si>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</si>
  <si>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</si>
  <si>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</si>
  <si>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</si>
  <si>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</si>
  <si>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</si>
  <si>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</si>
  <si>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</si>
  <si>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</si>
  <si>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</si>
  <si>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</si>
  <si>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</si>
  <si>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</si>
  <si>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</si>
  <si>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</si>
  <si>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</si>
  <si>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</si>
  <si>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</si>
  <si>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</si>
  <si>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</si>
  <si>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</si>
  <si>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</si>
  <si>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</si>
  <si>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</si>
  <si>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</si>
  <si>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</si>
  <si>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</si>
  <si>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</si>
  <si>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</si>
  <si>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</si>
  <si>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</si>
  <si>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</si>
  <si>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</si>
  <si>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</si>
  <si>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</si>
  <si>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</si>
  <si>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</si>
  <si>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</si>
  <si>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</si>
  <si>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</si>
  <si>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</si>
  <si>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</si>
  <si>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</si>
  <si>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</si>
  <si>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</si>
  <si>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</si>
  <si>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</si>
  <si>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</si>
  <si>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</si>
  <si>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</si>
  <si>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</si>
  <si>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</si>
  <si>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</si>
  <si>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</si>
  <si>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</si>
  <si>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</si>
  <si>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</si>
  <si>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</si>
  <si>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</si>
  <si>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</si>
  <si>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</si>
  <si>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</si>
  <si>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</si>
  <si>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</si>
  <si>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</si>
  <si>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</si>
  <si>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</si>
  <si>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</si>
  <si>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</si>
  <si>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</si>
  <si>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</si>
  <si>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</si>
  <si>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</si>
  <si>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</si>
  <si>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</si>
  <si>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</si>
  <si>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</si>
  <si>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</si>
  <si>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</si>
  <si>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</si>
  <si>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</si>
  <si>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</si>
  <si>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</si>
  <si>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</si>
  <si>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</si>
  <si>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</si>
  <si>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</si>
  <si>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</si>
  <si>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</si>
  <si>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</si>
  <si>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</si>
  <si>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</si>
  <si>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</si>
  <si>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</si>
  <si>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</si>
  <si>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</si>
  <si>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</si>
  <si>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</si>
  <si>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</si>
  <si>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</si>
  <si>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</si>
  <si>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</si>
  <si>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</si>
  <si>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</si>
  <si>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</si>
  <si>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</si>
  <si>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</si>
  <si>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</si>
  <si>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</si>
  <si>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</si>
  <si>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</si>
  <si>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</si>
  <si>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</si>
  <si>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</si>
  <si>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</si>
  <si>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</si>
  <si>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</si>
  <si>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</si>
  <si>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</si>
  <si>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</si>
  <si>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</si>
  <si>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</si>
  <si>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</si>
  <si>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</si>
  <si>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</si>
  <si>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</si>
  <si>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</si>
  <si>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</si>
  <si>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</si>
  <si>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</si>
  <si>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</si>
  <si>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</si>
  <si>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</si>
  <si>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</si>
  <si>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</si>
  <si>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</si>
  <si>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</si>
  <si>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</si>
  <si>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</si>
  <si>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</si>
  <si>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</si>
  <si>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</si>
  <si>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</si>
  <si>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</si>
  <si>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</si>
  <si>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</si>
  <si>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</si>
  <si>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</si>
  <si>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</si>
  <si>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</si>
  <si>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</si>
  <si>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</si>
  <si>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</si>
  <si>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</si>
  <si>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</si>
  <si>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</si>
  <si>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</si>
  <si>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</si>
  <si>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</si>
  <si>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</si>
  <si>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</si>
  <si>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</si>
  <si>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</si>
  <si>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</si>
  <si>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</si>
  <si>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</si>
  <si>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</si>
  <si>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</si>
  <si>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</si>
  <si>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</si>
  <si>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</si>
  <si>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</si>
  <si>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</si>
  <si>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</si>
  <si>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</si>
  <si>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</si>
  <si>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</si>
  <si>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</si>
  <si>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</si>
  <si>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</si>
  <si>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</si>
  <si>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</si>
  <si>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</si>
  <si>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</si>
  <si>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</si>
  <si>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</si>
  <si>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</si>
  <si>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</si>
  <si>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</si>
  <si>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</si>
  <si>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</si>
  <si>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</si>
  <si>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</si>
  <si>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</si>
  <si>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</si>
  <si>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</si>
  <si>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</si>
  <si>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</si>
  <si>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</si>
  <si>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</si>
  <si>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</si>
  <si>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</si>
  <si>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</si>
  <si>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</si>
  <si>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</si>
  <si>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</si>
  <si>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</si>
  <si>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</si>
  <si>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</si>
  <si>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</si>
  <si>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</si>
  <si>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</si>
  <si>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</si>
  <si>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</si>
  <si>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</si>
  <si>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</si>
  <si>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</si>
  <si>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</si>
  <si>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</si>
  <si>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</si>
  <si>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</si>
  <si>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</si>
  <si>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</si>
  <si>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</si>
  <si>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</si>
  <si>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</si>
  <si>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</si>
  <si>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</si>
  <si>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</si>
  <si>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</si>
  <si>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</si>
  <si>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</si>
  <si>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</si>
  <si>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</si>
  <si>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</si>
  <si>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</si>
  <si>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</si>
  <si>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</si>
  <si>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</si>
  <si>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</si>
  <si>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</si>
  <si>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</si>
  <si>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</si>
  <si>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</si>
  <si>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</si>
  <si>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</si>
  <si>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</si>
  <si>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</si>
  <si>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</si>
  <si>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</si>
  <si>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</si>
  <si>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</si>
  <si>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</si>
  <si>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</si>
  <si>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</si>
  <si>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</si>
  <si>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</si>
  <si>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</si>
  <si>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</si>
  <si>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</si>
  <si>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</si>
  <si>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</si>
  <si>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</si>
  <si>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</si>
  <si>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</si>
  <si>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</si>
  <si>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</si>
  <si>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</si>
  <si>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</si>
  <si>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</si>
  <si>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</si>
  <si>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</si>
  <si>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</si>
  <si>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</si>
  <si>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</si>
  <si>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</si>
  <si>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</si>
  <si>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</si>
  <si>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</si>
  <si>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</si>
  <si>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</si>
  <si>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</si>
  <si>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</si>
  <si>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</si>
  <si>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</si>
  <si>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</si>
  <si>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</si>
  <si>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</si>
  <si>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</si>
  <si>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</si>
  <si>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</si>
  <si>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</si>
  <si>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</si>
  <si>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</si>
  <si>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</si>
  <si>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</si>
  <si>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</si>
  <si>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</si>
  <si>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</si>
  <si>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</si>
  <si>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</si>
  <si>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</si>
  <si>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</si>
  <si>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</si>
  <si>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</si>
  <si>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</si>
  <si>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</si>
  <si>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</si>
  <si>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</si>
  <si>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</si>
  <si>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</si>
  <si>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</si>
  <si>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</si>
  <si>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</si>
  <si>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</si>
  <si>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</si>
  <si>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</si>
  <si>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</si>
  <si>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</si>
  <si>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</si>
  <si>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</si>
  <si>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</si>
  <si>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</si>
  <si>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</si>
  <si>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</si>
  <si>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</si>
  <si>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</si>
  <si>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</si>
  <si>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</si>
  <si>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</si>
  <si>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</si>
  <si>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</si>
  <si>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</si>
  <si>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</si>
  <si>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</si>
  <si>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</si>
  <si>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</si>
  <si>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</si>
  <si>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</si>
  <si>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</si>
  <si>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</si>
  <si>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</si>
  <si>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</si>
  <si>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</si>
  <si>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</si>
  <si>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</si>
  <si>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</si>
  <si>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</si>
  <si>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</si>
  <si>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</si>
  <si>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</si>
  <si>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</si>
  <si>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</si>
  <si>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</si>
  <si>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</si>
  <si>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</si>
  <si>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</si>
  <si>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</si>
  <si>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</si>
  <si>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</si>
  <si>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</si>
  <si>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</si>
  <si>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</si>
  <si>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</si>
  <si>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</si>
  <si>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</si>
  <si>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</si>
  <si>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</si>
  <si>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</si>
  <si>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</si>
  <si>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</si>
  <si>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</si>
  <si>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</si>
  <si>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</si>
  <si>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</si>
  <si>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</si>
  <si>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</si>
  <si>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</si>
  <si>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</si>
  <si>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</si>
  <si>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</si>
  <si>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</si>
  <si>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</si>
  <si>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</si>
  <si>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</si>
  <si>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</si>
  <si>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</si>
  <si>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</si>
  <si>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</si>
  <si>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</si>
  <si>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</si>
  <si>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</si>
  <si>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</si>
  <si>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</si>
  <si>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</si>
  <si>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</si>
  <si>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</si>
  <si>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</si>
  <si>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</si>
  <si>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</si>
  <si>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</si>
  <si>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</si>
  <si>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</si>
  <si>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</si>
  <si>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</si>
  <si>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</si>
  <si>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</si>
  <si>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</si>
  <si>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</si>
  <si>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</si>
  <si>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</si>
  <si>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</si>
  <si>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</si>
  <si>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</si>
  <si>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</si>
  <si>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</si>
  <si>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</si>
  <si>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</si>
  <si>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</si>
  <si>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</si>
  <si>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</si>
  <si>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</si>
  <si>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</si>
  <si>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</si>
  <si>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</si>
  <si>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</si>
  <si>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</si>
  <si>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</si>
  <si>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</si>
  <si>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</si>
  <si>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</si>
  <si>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</si>
  <si>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</si>
  <si>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</si>
  <si>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</si>
  <si>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</si>
  <si>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</si>
  <si>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</si>
  <si>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</si>
  <si>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</si>
  <si>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</si>
  <si>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</si>
  <si>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</si>
  <si>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</si>
  <si>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</si>
  <si>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</si>
  <si>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</si>
  <si>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</si>
  <si>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</si>
  <si>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</si>
  <si>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</si>
  <si>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</si>
  <si>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</si>
  <si>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</si>
  <si>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</si>
  <si>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</si>
  <si>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</si>
  <si>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</si>
  <si>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</si>
  <si>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</si>
  <si>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</si>
  <si>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</si>
  <si>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</si>
  <si>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</si>
  <si>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</si>
  <si>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</si>
  <si>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</si>
  <si>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</si>
  <si>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</si>
  <si>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</si>
  <si>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</si>
  <si>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</si>
  <si>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</si>
  <si>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</si>
  <si>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</si>
  <si>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</si>
  <si>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</si>
  <si>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</si>
  <si>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</si>
  <si>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</si>
  <si>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</si>
  <si>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</si>
  <si>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</si>
  <si>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</si>
  <si>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</si>
  <si>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</si>
  <si>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</si>
  <si>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</si>
  <si>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</si>
  <si>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</si>
  <si>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</si>
  <si>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</si>
  <si>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</si>
  <si>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</si>
  <si>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</si>
  <si>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</si>
  <si>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</si>
  <si>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</si>
  <si>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</si>
  <si>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</si>
  <si>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</si>
  <si>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</si>
  <si>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</si>
  <si>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</si>
  <si>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</si>
  <si>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</si>
  <si>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</si>
  <si>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</si>
  <si>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</si>
  <si>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</si>
  <si>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</si>
  <si>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</si>
  <si>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</si>
  <si>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</si>
  <si>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</si>
  <si>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</si>
  <si>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</si>
  <si>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</si>
  <si>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</si>
  <si>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</si>
  <si>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</si>
  <si>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</si>
  <si>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</si>
  <si>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</si>
  <si>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</si>
  <si>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</si>
  <si>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</si>
  <si>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</si>
  <si>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</si>
  <si>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</si>
  <si>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</si>
  <si>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</si>
  <si>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</si>
  <si>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</si>
  <si>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</si>
  <si>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</si>
  <si>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</si>
  <si>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</si>
  <si>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</si>
  <si>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</si>
  <si>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</si>
  <si>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</si>
  <si>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</si>
  <si>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</si>
  <si>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</si>
  <si>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</si>
  <si>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</si>
  <si>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</si>
  <si>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</si>
  <si>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</si>
  <si>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</si>
  <si>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</si>
  <si>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</si>
  <si>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</si>
  <si>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</si>
  <si>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</si>
  <si>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</si>
  <si>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</si>
  <si>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</si>
  <si>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</si>
  <si>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</si>
  <si>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</si>
  <si>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</si>
  <si>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</si>
  <si>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</si>
  <si>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</si>
  <si>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</si>
  <si>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</si>
  <si>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</si>
  <si>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</si>
  <si>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</si>
  <si>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</si>
  <si>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</si>
  <si>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</si>
  <si>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</si>
  <si>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</si>
  <si>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</si>
  <si>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</si>
  <si>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</si>
  <si>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</si>
  <si>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</si>
  <si>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</si>
  <si>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</si>
  <si>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</si>
  <si>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</si>
  <si>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</si>
  <si>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</si>
  <si>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</si>
  <si>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</si>
  <si>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</si>
  <si>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</si>
  <si>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</si>
  <si>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</si>
  <si>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</si>
  <si>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</si>
  <si>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</si>
  <si>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</si>
  <si>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</si>
  <si>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</si>
  <si>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</si>
  <si>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</si>
  <si>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</si>
  <si>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</si>
  <si>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</si>
  <si>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</si>
  <si>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</si>
  <si>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</si>
  <si>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</si>
  <si>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</si>
  <si>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</si>
  <si>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</si>
  <si>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</si>
  <si>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</si>
  <si>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</si>
  <si>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</si>
  <si>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</si>
  <si>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</si>
  <si>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</si>
  <si>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</si>
  <si>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</si>
  <si>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</si>
  <si>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</si>
  <si>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</si>
  <si>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</si>
  <si>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</si>
  <si>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</si>
  <si>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</si>
  <si>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</si>
  <si>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</si>
  <si>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</si>
  <si>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</si>
  <si>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</si>
  <si>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</si>
  <si>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</si>
  <si>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</si>
  <si>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</si>
  <si>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</si>
  <si>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</si>
  <si>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</si>
  <si>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</si>
  <si>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</si>
  <si>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</si>
  <si>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</si>
  <si>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</si>
  <si>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</si>
  <si>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</si>
  <si>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</si>
  <si>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</si>
  <si>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</si>
  <si>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</si>
  <si>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</si>
  <si>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</si>
  <si>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</si>
  <si>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</si>
  <si>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</si>
  <si>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</si>
  <si>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</si>
  <si>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</si>
  <si>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</si>
  <si>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</si>
  <si>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</si>
  <si>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</si>
  <si>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</si>
  <si>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</si>
  <si>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</si>
  <si>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</si>
  <si>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</si>
  <si>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</si>
  <si>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</si>
  <si>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</si>
  <si>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</si>
  <si>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</si>
  <si>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</si>
  <si>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</si>
  <si>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</si>
  <si>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</si>
  <si>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</si>
  <si>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</si>
  <si>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</si>
  <si>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</si>
  <si>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</si>
  <si>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</si>
  <si>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</si>
  <si>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</si>
  <si>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</si>
  <si>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</si>
  <si>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</si>
  <si>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</si>
  <si>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</si>
  <si>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</si>
  <si>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</si>
  <si>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</si>
  <si>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</si>
  <si>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</si>
  <si>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</si>
  <si>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</si>
  <si>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</si>
  <si>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</si>
  <si>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</si>
  <si>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</si>
  <si>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</si>
  <si>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</si>
  <si>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</si>
  <si>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</si>
  <si>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</si>
  <si>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</si>
  <si>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</si>
  <si>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</si>
  <si>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</si>
  <si>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</si>
  <si>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</si>
  <si>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</si>
  <si>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</si>
  <si>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</si>
  <si>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</si>
  <si>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</si>
  <si>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</si>
  <si>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</si>
  <si>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</si>
  <si>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</si>
  <si>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</si>
  <si>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</si>
  <si>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</si>
  <si>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</si>
  <si>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</si>
  <si>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</si>
  <si>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</si>
  <si>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</si>
  <si>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</si>
  <si>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</si>
  <si>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</si>
  <si>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</si>
  <si>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</si>
  <si>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</si>
  <si>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</si>
  <si>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</si>
  <si>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</si>
  <si>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</si>
  <si>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</si>
  <si>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</si>
  <si>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</si>
  <si>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</si>
  <si>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</si>
  <si>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</si>
  <si>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</si>
  <si>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</si>
  <si>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</si>
  <si>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</si>
  <si>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</si>
  <si>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</si>
  <si>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</si>
  <si>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</si>
  <si>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</si>
  <si>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</si>
  <si>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</si>
  <si>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</si>
  <si>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</si>
  <si>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</si>
  <si>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</si>
  <si>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</si>
  <si>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</si>
  <si>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</si>
  <si>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</si>
  <si>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</si>
  <si>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</si>
  <si>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</si>
  <si>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</si>
  <si>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</si>
  <si>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</si>
  <si>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</si>
  <si>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</si>
  <si>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</si>
  <si>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</si>
  <si>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</si>
  <si>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</si>
  <si>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</si>
  <si>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</si>
  <si>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</si>
  <si>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</si>
  <si>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</si>
  <si>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</si>
  <si>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</si>
  <si>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</si>
  <si>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</si>
  <si>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</si>
  <si>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</si>
  <si>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</si>
  <si>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</si>
  <si>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</si>
  <si>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</si>
  <si>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</si>
  <si>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</si>
  <si>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</si>
  <si>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</si>
  <si>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</si>
  <si>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</si>
  <si>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</si>
  <si>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</si>
  <si>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</si>
  <si>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</si>
  <si>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</si>
  <si>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</si>
  <si>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</si>
  <si>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</si>
  <si>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</si>
  <si>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</si>
  <si>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</si>
  <si>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</si>
  <si>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</si>
  <si>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</si>
  <si>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</si>
  <si>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</si>
  <si>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</si>
  <si>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</si>
  <si>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</si>
  <si>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</si>
  <si>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</si>
  <si>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</si>
  <si>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</si>
  <si>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</si>
  <si>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</si>
  <si>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</si>
  <si>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</si>
  <si>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</si>
  <si>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</si>
  <si>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</si>
  <si>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</si>
  <si>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</si>
  <si>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</si>
  <si>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</si>
  <si>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</si>
  <si>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</si>
  <si>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</si>
  <si>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</si>
  <si>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</si>
  <si>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</si>
  <si>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</si>
  <si>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</si>
  <si>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</si>
  <si>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</si>
  <si>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</si>
  <si>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</si>
  <si>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</si>
  <si>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</si>
  <si>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</si>
  <si>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</si>
  <si>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</si>
  <si>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</si>
  <si>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</si>
  <si>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</si>
  <si>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</si>
  <si>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</si>
  <si>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</si>
  <si>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</si>
  <si>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</si>
  <si>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</si>
  <si>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</si>
  <si>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</si>
  <si>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</si>
  <si>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</si>
  <si>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</si>
  <si>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</si>
  <si>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</si>
  <si>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</si>
  <si>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</si>
  <si>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</si>
  <si>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</si>
  <si>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</si>
  <si>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</si>
  <si>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</si>
  <si>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</si>
  <si>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</si>
  <si>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</si>
  <si>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</si>
  <si>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</si>
  <si>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</si>
  <si>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</si>
  <si>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</si>
  <si>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</si>
  <si>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</si>
  <si>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</si>
  <si>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</si>
  <si>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</si>
  <si>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</si>
  <si>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</si>
  <si>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</si>
  <si>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</si>
  <si>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</si>
  <si>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</si>
  <si>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</si>
  <si>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</si>
  <si>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</si>
  <si>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</si>
  <si>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</si>
  <si>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</si>
  <si>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</si>
  <si>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</si>
  <si>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</si>
  <si>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</si>
  <si>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</si>
  <si>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</si>
  <si>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</si>
  <si>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</si>
  <si>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</si>
  <si>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</si>
  <si>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</si>
  <si>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</si>
  <si>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</si>
  <si>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</si>
  <si>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</si>
  <si>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</si>
  <si>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</si>
  <si>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</si>
  <si>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</si>
  <si>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</si>
  <si>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</si>
  <si>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</si>
  <si>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</si>
  <si>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</si>
  <si>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</si>
  <si>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</si>
  <si>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</si>
  <si>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</si>
  <si>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</si>
  <si>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</si>
  <si>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</si>
  <si>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</si>
  <si>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</si>
  <si>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</si>
  <si>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</si>
  <si>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</si>
  <si>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</si>
  <si>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</si>
  <si>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</si>
  <si>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</si>
  <si>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</si>
  <si>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</si>
  <si>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</si>
  <si>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</si>
  <si>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</si>
  <si>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</si>
  <si>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</si>
  <si>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</si>
  <si>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</si>
  <si>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</si>
  <si>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</si>
  <si>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</si>
  <si>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</si>
  <si>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</si>
  <si>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</si>
  <si>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</si>
  <si>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</si>
  <si>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</si>
  <si>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</si>
  <si>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</si>
  <si>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</si>
  <si>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</si>
  <si>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</si>
  <si>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</si>
  <si>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</si>
  <si>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</si>
  <si>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</si>
  <si>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</si>
  <si>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</si>
  <si>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</si>
  <si>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</si>
  <si>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</si>
  <si>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</si>
  <si>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</si>
  <si>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</si>
  <si>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</si>
  <si>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</si>
  <si>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</si>
  <si>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</si>
  <si>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</si>
  <si>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</si>
  <si>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</si>
  <si>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</si>
  <si>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</si>
  <si>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</si>
  <si>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</si>
  <si>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</si>
  <si>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</si>
  <si>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</si>
  <si>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</si>
  <si>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</si>
  <si>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</si>
  <si>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</si>
  <si>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</si>
  <si>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</si>
  <si>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</si>
  <si>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</si>
  <si>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</si>
  <si>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</si>
  <si>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</si>
  <si>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</si>
  <si>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</si>
  <si>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</si>
  <si>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</si>
  <si>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</si>
  <si>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</si>
  <si>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</si>
  <si>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</si>
  <si>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</si>
  <si>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</si>
  <si>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</si>
  <si>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</si>
  <si>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</si>
  <si>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</si>
  <si>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</si>
  <si>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</si>
  <si>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</si>
  <si>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</si>
  <si>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</si>
  <si>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</si>
  <si>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</si>
  <si>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</si>
  <si>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</si>
  <si>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</si>
  <si>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</si>
  <si>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</si>
  <si>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</si>
  <si>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</si>
  <si>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</si>
  <si>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</si>
  <si>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</si>
  <si>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</si>
  <si>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</si>
  <si>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</si>
  <si>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</si>
  <si>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</si>
  <si>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</si>
  <si>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</si>
  <si>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</si>
  <si>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</si>
  <si>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</si>
  <si>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</si>
  <si>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</si>
  <si>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</si>
  <si>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</si>
  <si>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</si>
  <si>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</si>
  <si>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</si>
  <si>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</si>
  <si>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</si>
  <si>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</si>
  <si>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</si>
  <si>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</si>
  <si>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</si>
  <si>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</si>
  <si>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</si>
  <si>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</si>
  <si>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</si>
  <si>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</si>
  <si>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</si>
  <si>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</si>
  <si>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</si>
  <si>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</si>
  <si>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</si>
  <si>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</si>
  <si>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</si>
  <si>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</si>
  <si>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</si>
  <si>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</si>
  <si>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</si>
  <si>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</si>
  <si>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</si>
  <si>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</si>
  <si>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</si>
  <si>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</si>
  <si>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</si>
  <si>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</si>
  <si>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</si>
  <si>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</si>
  <si>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</si>
  <si>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</si>
  <si>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</si>
  <si>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</si>
  <si>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</si>
  <si>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</si>
  <si>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</si>
  <si>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</si>
  <si>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</si>
  <si>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</si>
  <si>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</si>
  <si>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</si>
  <si>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</si>
  <si>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</si>
  <si>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</si>
  <si>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</si>
  <si>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</si>
  <si>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</si>
  <si>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</si>
  <si>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</si>
  <si>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</si>
  <si>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</si>
  <si>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</si>
  <si>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</si>
  <si>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</si>
  <si>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</si>
  <si>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</si>
  <si>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</si>
  <si>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</si>
  <si>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</si>
  <si>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</si>
  <si>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</si>
  <si>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</si>
  <si>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</si>
  <si>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</si>
  <si>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</si>
  <si>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</si>
  <si>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</si>
  <si>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</si>
  <si>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</si>
  <si>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</si>
  <si>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</si>
  <si>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</si>
  <si>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</si>
  <si>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</si>
  <si>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</si>
  <si>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</si>
  <si>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</si>
  <si>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</si>
  <si>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</si>
  <si>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</si>
  <si>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</si>
  <si>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</si>
  <si>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</si>
  <si>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</si>
  <si>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</si>
  <si>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</si>
  <si>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</si>
  <si>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</si>
  <si>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</si>
  <si>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</si>
  <si>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</si>
  <si>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</si>
  <si>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</si>
  <si>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</si>
  <si>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</si>
  <si>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</si>
  <si>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</si>
  <si>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</si>
  <si>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</si>
  <si>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</si>
  <si>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</si>
  <si>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</si>
  <si>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</si>
  <si>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</si>
  <si>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</si>
  <si>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</si>
  <si>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</si>
  <si>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</si>
  <si>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</si>
  <si>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</si>
  <si>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</si>
  <si>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</si>
  <si>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</si>
  <si>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</si>
  <si>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</si>
  <si>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</si>
  <si>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</si>
  <si>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</si>
  <si>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</si>
  <si>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</si>
  <si>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</si>
  <si>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</si>
  <si>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</si>
  <si>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</si>
  <si>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</si>
  <si>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</si>
  <si>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</si>
  <si>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</si>
  <si>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</si>
  <si>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</si>
  <si>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</si>
  <si>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</si>
  <si>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</si>
  <si>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</si>
  <si>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</si>
  <si>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</si>
  <si>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</si>
  <si>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</si>
  <si>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</si>
  <si>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</si>
  <si>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</si>
  <si>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</si>
  <si>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</si>
  <si>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</si>
  <si>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</si>
  <si>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</si>
  <si>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</si>
  <si>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</si>
  <si>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</si>
  <si>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</si>
  <si>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</si>
  <si>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</si>
  <si>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</si>
  <si>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</si>
  <si>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</si>
  <si>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</si>
  <si>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</si>
  <si>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</si>
  <si>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</si>
  <si>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</si>
  <si>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</si>
  <si>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</si>
  <si>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</si>
  <si>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</si>
  <si>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</si>
  <si>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</si>
  <si>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</si>
  <si>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</si>
  <si>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</si>
  <si>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</si>
  <si>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</si>
  <si>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</si>
  <si>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</si>
  <si>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</si>
  <si>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</si>
  <si>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</si>
  <si>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</si>
  <si>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</si>
  <si>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</si>
  <si>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</si>
  <si>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</si>
  <si>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</si>
  <si>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</si>
  <si>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</si>
  <si>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</si>
  <si>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</si>
  <si>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</si>
  <si>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</si>
  <si>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</si>
  <si>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</si>
  <si>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</si>
  <si>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</si>
  <si>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</si>
  <si>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</si>
  <si>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</si>
  <si>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</si>
  <si>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</si>
  <si>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</si>
  <si>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</si>
  <si>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</si>
  <si>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</si>
  <si>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</si>
  <si>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</si>
  <si>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</si>
  <si>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</si>
  <si>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</si>
  <si>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</si>
  <si>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</si>
  <si>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</si>
  <si>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</si>
  <si>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</si>
  <si>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</si>
  <si>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</si>
  <si>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</si>
  <si>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</si>
  <si>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</si>
  <si>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</si>
  <si>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</si>
  <si>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</si>
  <si>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</si>
  <si>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</si>
  <si>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</si>
  <si>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</si>
  <si>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</si>
  <si>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</si>
  <si>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</si>
  <si>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</si>
  <si>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</si>
  <si>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</si>
  <si>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</si>
  <si>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</si>
  <si>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</si>
  <si>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</si>
  <si>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</si>
  <si>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</si>
  <si>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</si>
  <si>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</si>
  <si>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</si>
  <si>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</si>
  <si>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</si>
  <si>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</si>
  <si>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</si>
  <si>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</si>
  <si>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</si>
  <si>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</si>
  <si>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</si>
  <si>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</si>
  <si>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</si>
  <si>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</si>
  <si>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</si>
  <si>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</si>
  <si>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</si>
  <si>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</si>
  <si>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</si>
  <si>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</si>
  <si>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</si>
  <si>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</si>
  <si>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</si>
  <si>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</si>
  <si>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</si>
  <si>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</si>
  <si>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</si>
  <si>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</si>
  <si>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</si>
  <si>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</si>
  <si>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</si>
  <si>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</si>
  <si>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</si>
  <si>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</si>
  <si>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</si>
  <si>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</si>
  <si>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</si>
  <si>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</si>
  <si>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</si>
  <si>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</si>
  <si>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</si>
  <si>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</si>
  <si>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</si>
  <si>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</si>
  <si>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</si>
  <si>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</si>
  <si>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</si>
  <si>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</si>
  <si>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</si>
  <si>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</si>
  <si>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</si>
  <si>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</si>
  <si>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</si>
  <si>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</si>
  <si>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</si>
  <si>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</si>
  <si>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</si>
  <si>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</si>
  <si>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</si>
  <si>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</si>
  <si>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</si>
  <si>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</si>
  <si>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</si>
  <si>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</si>
  <si>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</si>
  <si>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</si>
  <si>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</si>
  <si>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</si>
  <si>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</si>
  <si>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</si>
  <si>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</si>
  <si>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</si>
  <si>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</si>
  <si>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</si>
  <si>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</si>
  <si>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</si>
  <si>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</si>
  <si>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</si>
  <si>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</si>
  <si>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</si>
  <si>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</si>
  <si>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</si>
  <si>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</si>
  <si>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</si>
  <si>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</si>
  <si>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</si>
  <si>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</si>
  <si>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</si>
  <si>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</si>
  <si>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</si>
  <si>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</si>
  <si>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</si>
  <si>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</si>
  <si>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</si>
  <si>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</si>
  <si>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</si>
  <si>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</si>
  <si>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</si>
  <si>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</si>
  <si>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</si>
  <si>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</si>
  <si>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</si>
  <si>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</si>
  <si>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</si>
  <si>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</si>
  <si>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</si>
  <si>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</si>
  <si>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</si>
  <si>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</si>
  <si>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</si>
  <si>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</si>
  <si>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</si>
  <si>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</si>
  <si>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</si>
  <si>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</si>
  <si>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</si>
  <si>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</si>
  <si>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</si>
  <si>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</si>
  <si>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</si>
  <si>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</si>
  <si>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</si>
  <si>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</si>
  <si>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</si>
  <si>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</si>
  <si>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</si>
  <si>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</si>
  <si>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</si>
  <si>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</si>
  <si>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</si>
  <si>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</si>
  <si>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</si>
  <si>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</si>
  <si>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</si>
  <si>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</si>
  <si>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</si>
  <si>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</si>
  <si>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</si>
  <si>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</si>
  <si>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</si>
  <si>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</si>
  <si>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</si>
  <si>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</si>
  <si>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</si>
  <si>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</si>
  <si>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</si>
  <si>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</si>
  <si>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</si>
  <si>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</si>
  <si>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</si>
  <si>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</si>
  <si>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</si>
  <si>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</si>
  <si>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</si>
  <si>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</si>
  <si>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</si>
  <si>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</si>
  <si>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</si>
  <si>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</si>
  <si>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</si>
  <si>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</si>
  <si>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</si>
  <si>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</si>
  <si>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</si>
  <si>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</si>
  <si>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</si>
  <si>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</si>
  <si>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</si>
  <si>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</si>
  <si>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</si>
  <si>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</si>
  <si>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</si>
  <si>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</si>
  <si>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</si>
  <si>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</si>
  <si>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</si>
  <si>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</si>
  <si>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</si>
  <si>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</si>
  <si>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</si>
  <si>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</si>
  <si>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</si>
  <si>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</si>
  <si>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</si>
  <si>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</si>
  <si>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</si>
  <si>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</si>
  <si>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</si>
  <si>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</si>
  <si>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</si>
  <si>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</si>
  <si>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</si>
  <si>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</si>
  <si>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</si>
  <si>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</si>
  <si>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</si>
  <si>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</si>
  <si>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</si>
  <si>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</si>
  <si>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</si>
  <si>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</si>
  <si>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</si>
  <si>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</si>
  <si>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</si>
  <si>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</si>
  <si>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</si>
  <si>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</si>
  <si>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</si>
  <si>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</si>
  <si>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</si>
  <si>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</si>
  <si>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</si>
  <si>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</si>
  <si>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</si>
  <si>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</si>
  <si>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</si>
  <si>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</si>
  <si>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</si>
  <si>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</si>
  <si>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</si>
  <si>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</si>
  <si>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</si>
  <si>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</si>
  <si>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</si>
  <si>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</si>
  <si>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</si>
  <si>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</si>
  <si>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</si>
  <si>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</si>
  <si>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</si>
  <si>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</si>
  <si>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</si>
  <si>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</si>
  <si>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</si>
  <si>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</si>
  <si>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</si>
  <si>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</si>
  <si>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</si>
  <si>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</si>
  <si>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</si>
  <si>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</si>
  <si>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</si>
  <si>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</si>
  <si>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</si>
  <si>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</si>
  <si>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</si>
  <si>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</si>
  <si>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</si>
  <si>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</si>
  <si>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</si>
  <si>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</si>
  <si>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</si>
  <si>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</si>
  <si>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</si>
  <si>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</si>
  <si>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</si>
  <si>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</si>
  <si>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</si>
  <si>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</si>
  <si>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</si>
  <si>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</si>
  <si>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</si>
  <si>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</si>
  <si>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</si>
  <si>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</si>
  <si>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</si>
  <si>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</si>
  <si>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</si>
  <si>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</si>
  <si>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</si>
  <si>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</si>
  <si>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</si>
  <si>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</si>
  <si>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</si>
  <si>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</si>
  <si>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</si>
  <si>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</si>
  <si>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</si>
  <si>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</si>
  <si>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</si>
  <si>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</si>
  <si>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</si>
  <si>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</si>
  <si>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</si>
  <si>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</si>
  <si>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</si>
  <si>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</si>
  <si>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</si>
  <si>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</si>
  <si>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</si>
  <si>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</si>
  <si>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</si>
  <si>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</si>
  <si>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</si>
  <si>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</si>
  <si>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</si>
  <si>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</si>
  <si>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</si>
  <si>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</si>
  <si>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</si>
  <si>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</si>
  <si>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</si>
  <si>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</si>
  <si>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</si>
  <si>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</si>
  <si>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</si>
  <si>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</si>
  <si>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</si>
  <si>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</si>
  <si>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</si>
  <si>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</si>
  <si>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</si>
  <si>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</si>
  <si>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</si>
  <si>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</si>
  <si>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</si>
  <si>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</si>
  <si>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</si>
  <si>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</si>
  <si>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</si>
  <si>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</si>
  <si>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</si>
  <si>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</si>
  <si>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</si>
  <si>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</si>
  <si>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</si>
  <si>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</si>
  <si>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</si>
  <si>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</si>
  <si>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</si>
  <si>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</si>
  <si>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</si>
  <si>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</si>
  <si>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</si>
  <si>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</si>
  <si>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</si>
  <si>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</si>
  <si>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</si>
  <si>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</si>
  <si>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</si>
  <si>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</si>
  <si>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</si>
  <si>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</si>
  <si>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</si>
  <si>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</si>
  <si>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</si>
  <si>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</si>
  <si>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</si>
  <si>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</si>
  <si>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</si>
  <si>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</si>
  <si>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</si>
  <si>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</si>
  <si>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</si>
  <si>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</si>
  <si>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</si>
  <si>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</si>
  <si>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</si>
  <si>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</si>
  <si>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</si>
  <si>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</si>
  <si>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</si>
  <si>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</si>
  <si>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</si>
  <si>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</si>
  <si>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</si>
  <si>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</si>
  <si>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</si>
  <si>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</si>
  <si>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</si>
  <si>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</si>
  <si>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</si>
  <si>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</si>
  <si>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</si>
  <si>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</si>
  <si>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</si>
  <si>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</si>
  <si>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</si>
  <si>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</si>
  <si>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</si>
  <si>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</si>
  <si>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</si>
  <si>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</si>
  <si>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</si>
  <si>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</si>
  <si>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</si>
  <si>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</si>
  <si>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</si>
  <si>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</si>
  <si>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</si>
  <si>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</si>
  <si>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</si>
  <si>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</si>
  <si>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</si>
  <si>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</si>
  <si>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</si>
  <si>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</si>
  <si>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</si>
  <si>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</si>
  <si>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</si>
  <si>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</si>
  <si>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</si>
  <si>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</si>
  <si>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</si>
  <si>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</si>
  <si>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</si>
  <si>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</si>
  <si>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</si>
  <si>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</si>
  <si>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</si>
  <si>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</si>
  <si>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</si>
  <si>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</si>
  <si>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</si>
  <si>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</si>
  <si>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</si>
  <si>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</si>
  <si>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</si>
  <si>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</si>
  <si>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</si>
  <si>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</si>
  <si>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</si>
  <si>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</si>
  <si>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</si>
  <si>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</si>
  <si>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</si>
  <si>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</si>
  <si>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</si>
  <si>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</si>
  <si>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</si>
  <si>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</si>
  <si>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</si>
  <si>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</si>
  <si>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</si>
  <si>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</si>
  <si>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</si>
  <si>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</si>
  <si>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</si>
  <si>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</si>
  <si>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</si>
  <si>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</si>
  <si>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</si>
  <si>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</si>
  <si>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</si>
  <si>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</si>
  <si>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</si>
  <si>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</si>
  <si>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</si>
  <si>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</si>
  <si>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</si>
  <si>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</si>
  <si>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</si>
  <si>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</si>
  <si>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</si>
  <si>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</si>
  <si>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</si>
  <si>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</si>
  <si>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</si>
  <si>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</si>
  <si>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</si>
  <si>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</si>
  <si>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</si>
  <si>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</si>
  <si>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</si>
  <si>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</si>
  <si>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</si>
  <si>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</si>
  <si>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</si>
  <si>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</si>
  <si>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</si>
  <si>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</si>
  <si>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</si>
  <si>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</si>
  <si>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</si>
  <si>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</si>
  <si>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</si>
  <si>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</si>
  <si>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</si>
  <si>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</si>
  <si>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</si>
  <si>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</si>
  <si>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</si>
  <si>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</si>
  <si>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</si>
  <si>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</si>
  <si>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</si>
  <si>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</si>
  <si>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</si>
  <si>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</si>
  <si>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</si>
  <si>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</si>
  <si>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</si>
  <si>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</si>
  <si>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</si>
  <si>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</si>
  <si>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</si>
  <si>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</si>
  <si>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</si>
  <si>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</si>
  <si>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</si>
  <si>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</si>
  <si>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</si>
  <si>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</si>
  <si>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</si>
  <si>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</si>
  <si>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</si>
  <si>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</si>
  <si>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</si>
  <si>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</si>
  <si>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</si>
  <si>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</si>
  <si>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</si>
  <si>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</si>
  <si>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</si>
  <si>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</si>
  <si>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</si>
  <si>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</si>
  <si>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</si>
  <si>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</si>
  <si>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</si>
  <si>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</si>
  <si>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</si>
  <si>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</si>
  <si>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</si>
  <si>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</si>
  <si>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</si>
  <si>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</si>
  <si>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</si>
  <si>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</si>
  <si>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</si>
  <si>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</si>
  <si>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</si>
  <si>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</si>
  <si>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</si>
  <si>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</si>
  <si>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</si>
  <si>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</si>
  <si>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</si>
  <si>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</si>
  <si>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</si>
  <si>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</si>
  <si>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</si>
  <si>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</si>
  <si>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</si>
  <si>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</si>
  <si>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</si>
  <si>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</si>
  <si>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</si>
  <si>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</si>
  <si>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</si>
  <si>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</si>
  <si>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</si>
  <si>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</si>
  <si>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</si>
  <si>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</si>
  <si>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</si>
  <si>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</si>
  <si>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</si>
  <si>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</si>
  <si>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</si>
  <si>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</si>
  <si>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</si>
  <si>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</si>
  <si>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</si>
  <si>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</si>
  <si>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</si>
  <si>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</si>
  <si>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</si>
  <si>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</si>
  <si>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</si>
  <si>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</si>
  <si>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</si>
  <si>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</si>
  <si>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</si>
  <si>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</si>
  <si>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</si>
  <si>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</si>
  <si>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</si>
  <si>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</si>
  <si>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</si>
  <si>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</si>
  <si>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</si>
  <si>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</si>
  <si>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</si>
  <si>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</si>
  <si>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</si>
  <si>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</si>
  <si>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</si>
  <si>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</si>
  <si>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</si>
  <si>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</si>
  <si>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</si>
  <si>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</si>
  <si>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</si>
  <si>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</si>
  <si>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</si>
  <si>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</si>
  <si>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</si>
  <si>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</si>
  <si>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</si>
  <si>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</si>
  <si>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</si>
  <si>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</si>
  <si>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</si>
  <si>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</si>
  <si>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</si>
  <si>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</si>
  <si>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</si>
  <si>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</si>
  <si>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</si>
  <si>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</si>
  <si>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</si>
  <si>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</si>
  <si>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</si>
  <si>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</si>
  <si>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</si>
  <si>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</si>
  <si>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</si>
  <si>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</si>
  <si>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</si>
  <si>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</si>
  <si>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</si>
  <si>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</si>
  <si>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</si>
  <si>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</si>
  <si>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</si>
  <si>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</si>
  <si>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</si>
  <si>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</si>
  <si>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</si>
  <si>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</si>
  <si>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</si>
  <si>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</si>
  <si>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</si>
  <si>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</si>
  <si>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</si>
  <si>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</si>
  <si>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</si>
  <si>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</si>
  <si>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</si>
  <si>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</si>
  <si>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</si>
  <si>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</si>
  <si>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</si>
  <si>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</si>
  <si>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</si>
  <si>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</si>
  <si>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</si>
  <si>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</si>
  <si>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</si>
  <si>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</si>
  <si>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</si>
  <si>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</si>
  <si>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</si>
  <si>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</si>
  <si>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</si>
  <si>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</si>
  <si>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</si>
  <si>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</si>
  <si>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</si>
  <si>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</si>
  <si>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</si>
  <si>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</si>
  <si>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</si>
  <si>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</si>
  <si>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</si>
  <si>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</si>
  <si>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</si>
  <si>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</si>
  <si>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</si>
  <si>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</si>
  <si>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</si>
  <si>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</si>
  <si>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</si>
  <si>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</si>
  <si>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</si>
  <si>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</si>
  <si>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</si>
  <si>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</si>
  <si>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</si>
  <si>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</si>
  <si>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</si>
  <si>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</si>
  <si>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</si>
  <si>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</si>
  <si>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</si>
  <si>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</si>
  <si>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</si>
  <si>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</si>
  <si>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</si>
  <si>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</si>
  <si>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</si>
  <si>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</si>
  <si>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</si>
  <si>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</si>
  <si>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</si>
  <si>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</si>
  <si>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</si>
  <si>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</si>
  <si>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</si>
  <si>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</si>
  <si>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</si>
  <si>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</si>
  <si>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</si>
  <si>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</si>
  <si>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</si>
  <si>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</si>
  <si>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</si>
  <si>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</si>
  <si>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</si>
  <si>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</si>
  <si>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</si>
  <si>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</si>
  <si>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</si>
  <si>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</si>
  <si>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</si>
  <si>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</si>
  <si>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</si>
  <si>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</si>
  <si>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</si>
  <si>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</si>
  <si>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</si>
  <si>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</si>
  <si>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</si>
  <si>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</si>
  <si>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</si>
  <si>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</si>
  <si>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</si>
  <si>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</si>
  <si>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</si>
  <si>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</si>
  <si>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</si>
  <si>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</si>
  <si>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</si>
  <si>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</si>
  <si>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</si>
  <si>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</si>
  <si>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</si>
  <si>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</si>
  <si>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</si>
  <si>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</si>
  <si>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</si>
  <si>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</si>
  <si>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</si>
  <si>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</si>
  <si>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</si>
  <si>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</si>
  <si>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</si>
  <si>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</si>
  <si>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</si>
  <si>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</si>
  <si>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</si>
  <si>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</si>
  <si>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</si>
  <si>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</si>
  <si>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</si>
  <si>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</si>
  <si>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</si>
  <si>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</si>
  <si>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</si>
  <si>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</si>
  <si>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</si>
  <si>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</si>
  <si>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</si>
  <si>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</si>
  <si>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</si>
  <si>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</si>
  <si>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</si>
  <si>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</si>
  <si>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</si>
  <si>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</si>
  <si>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</si>
  <si>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</si>
  <si>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</si>
  <si>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</si>
  <si>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</si>
  <si>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</si>
  <si>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</si>
  <si>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</si>
  <si>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</si>
  <si>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</si>
  <si>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</si>
  <si>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</si>
  <si>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</si>
  <si>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</si>
  <si>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</si>
  <si>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</si>
  <si>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</si>
  <si>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</si>
  <si>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</si>
  <si>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</si>
  <si>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</si>
  <si>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</si>
  <si>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</si>
  <si>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</si>
  <si>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</si>
  <si>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</si>
  <si>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</si>
  <si>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</si>
  <si>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</si>
  <si>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</si>
  <si>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</si>
  <si>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</si>
  <si>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</si>
  <si>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</si>
  <si>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</si>
  <si>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</si>
  <si>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</si>
  <si>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</si>
  <si>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</si>
  <si>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</si>
  <si>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</si>
  <si>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</si>
  <si>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</si>
  <si>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</si>
  <si>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</si>
  <si>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</si>
  <si>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</si>
  <si>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</si>
  <si>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</si>
  <si>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</si>
  <si>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</si>
  <si>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</si>
  <si>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</si>
  <si>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</si>
  <si>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</si>
  <si>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</si>
  <si>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</si>
  <si>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</si>
  <si>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</si>
  <si>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</si>
  <si>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</si>
  <si>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</si>
  <si>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</si>
  <si>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</si>
  <si>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</si>
  <si>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</si>
  <si>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</si>
  <si>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</si>
  <si>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</si>
  <si>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</si>
  <si>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</si>
  <si>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</si>
  <si>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</si>
  <si>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</si>
  <si>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</si>
  <si>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</si>
  <si>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</si>
  <si>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</si>
  <si>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</si>
  <si>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</si>
  <si>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</si>
  <si>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</si>
  <si>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</si>
  <si>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</si>
  <si>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</si>
  <si>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</si>
  <si>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</si>
  <si>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</si>
  <si>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</si>
  <si>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</si>
  <si>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</si>
  <si>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</si>
  <si>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</si>
  <si>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</si>
  <si>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</si>
  <si>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</si>
  <si>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</si>
  <si>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</si>
  <si>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</si>
  <si>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</si>
  <si>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</si>
  <si>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</si>
  <si>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</si>
  <si>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</si>
  <si>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</si>
  <si>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</si>
  <si>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</si>
  <si>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</si>
  <si>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</si>
  <si>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</si>
  <si>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</si>
  <si>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</si>
  <si>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</si>
  <si>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</si>
  <si>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</si>
  <si>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</si>
  <si>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</si>
  <si>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</si>
  <si>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</si>
  <si>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</si>
  <si>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</si>
  <si>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</si>
  <si>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</si>
  <si>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</si>
  <si>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</si>
  <si>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</si>
  <si>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</si>
  <si>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</si>
  <si>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</si>
  <si>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</si>
  <si>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</si>
  <si>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</si>
  <si>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</si>
  <si>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</si>
  <si>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</si>
  <si>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</si>
  <si>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</si>
  <si>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</si>
  <si>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</si>
  <si>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</si>
  <si>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</si>
  <si>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</si>
  <si>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</si>
  <si>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</si>
  <si>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</si>
  <si>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</si>
  <si>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</si>
  <si>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</si>
  <si>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</si>
  <si>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</si>
  <si>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</si>
  <si>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</si>
  <si>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</si>
  <si>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</si>
  <si>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</si>
  <si>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</si>
  <si>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</si>
  <si>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</si>
  <si>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</si>
  <si>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</si>
  <si>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</si>
  <si>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</si>
  <si>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</si>
  <si>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</si>
  <si>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</si>
  <si>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</si>
  <si>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</si>
  <si>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</si>
  <si>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</si>
  <si>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</si>
  <si>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</si>
  <si>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</si>
  <si>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</si>
  <si>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</si>
  <si>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</si>
  <si>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</si>
  <si>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</si>
  <si>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</si>
  <si>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</si>
  <si>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</si>
  <si>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</si>
  <si>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</si>
  <si>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</si>
  <si>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</si>
  <si>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</si>
  <si>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</si>
  <si>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</si>
  <si>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</si>
  <si>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</si>
  <si>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</si>
  <si>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</si>
  <si>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</si>
  <si>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</si>
  <si>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</si>
  <si>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</si>
  <si>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</si>
  <si>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</si>
  <si>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</si>
  <si>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</si>
  <si>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</si>
  <si>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</si>
  <si>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</si>
  <si>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</si>
  <si>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</si>
  <si>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</si>
  <si>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</si>
  <si>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</si>
  <si>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</si>
  <si>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</si>
  <si>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</si>
  <si>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</si>
  <si>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</si>
  <si>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</si>
  <si>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</si>
  <si>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</si>
  <si>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</si>
  <si>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</si>
  <si>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</si>
  <si>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</si>
  <si>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</si>
  <si>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</si>
  <si>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</si>
  <si>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</si>
  <si>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</si>
  <si>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</si>
  <si>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</si>
  <si>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</si>
  <si>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</si>
  <si>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</si>
  <si>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</si>
  <si>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</si>
  <si>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</si>
  <si>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</si>
  <si>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</si>
  <si>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</si>
  <si>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</si>
  <si>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</si>
  <si>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</si>
  <si>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</si>
  <si>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</si>
  <si>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</si>
  <si>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</si>
  <si>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</si>
  <si>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</si>
  <si>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</si>
  <si>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</si>
  <si>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</si>
  <si>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</si>
  <si>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</si>
  <si>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</si>
  <si>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</si>
  <si>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</si>
  <si>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</si>
  <si>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</si>
  <si>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</si>
  <si>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</si>
  <si>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</si>
  <si>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</si>
  <si>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</si>
  <si>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</si>
  <si>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</si>
  <si>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</si>
  <si>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</si>
  <si>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</si>
  <si>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</si>
  <si>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</si>
  <si>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</si>
  <si>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</si>
  <si>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</si>
  <si>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</si>
  <si>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</si>
  <si>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</si>
  <si>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</si>
  <si>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</si>
  <si>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</si>
  <si>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</si>
  <si>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</si>
  <si>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</si>
  <si>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</si>
  <si>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</si>
  <si>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</si>
  <si>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</si>
  <si>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</si>
  <si>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</si>
  <si>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</si>
  <si>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</si>
  <si>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</si>
  <si>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</si>
  <si>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</si>
  <si>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</si>
  <si>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</si>
  <si>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</si>
  <si>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</si>
  <si>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</si>
  <si>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</si>
  <si>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</si>
  <si>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</si>
  <si>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</si>
  <si>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</si>
  <si>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</si>
  <si>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</si>
  <si>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</si>
  <si>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</si>
  <si>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</si>
  <si>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</si>
  <si>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</si>
  <si>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</si>
  <si>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</si>
  <si>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</si>
  <si>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</si>
  <si>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</si>
  <si>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</si>
  <si>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</si>
  <si>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</si>
  <si>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</si>
  <si>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</si>
  <si>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</si>
  <si>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</si>
  <si>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</si>
  <si>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</si>
  <si>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</si>
  <si>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</si>
  <si>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</si>
  <si>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</si>
  <si>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</si>
  <si>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</si>
  <si>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</si>
  <si>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</si>
  <si>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</si>
  <si>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</si>
  <si>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</si>
  <si>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</si>
  <si>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</si>
  <si>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</si>
  <si>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</si>
  <si>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</si>
  <si>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</si>
  <si>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</si>
  <si>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</si>
  <si>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</si>
  <si>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</si>
  <si>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</si>
  <si>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</si>
  <si>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</si>
  <si>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</si>
  <si>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</si>
  <si>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</si>
  <si>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</si>
  <si>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</si>
  <si>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</si>
  <si>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</si>
  <si>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</si>
  <si>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</si>
  <si>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</si>
  <si>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</si>
  <si>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</si>
  <si>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</si>
  <si>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</si>
  <si>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</si>
  <si>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</si>
  <si>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</si>
  <si>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</si>
  <si>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</si>
  <si>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</si>
  <si>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</si>
  <si>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</si>
  <si>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</si>
  <si>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</si>
  <si>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</si>
  <si>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</si>
  <si>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</si>
  <si>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</si>
  <si>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</si>
  <si>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</si>
  <si>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</si>
  <si>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</si>
  <si>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</si>
  <si>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</si>
  <si>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</si>
  <si>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</si>
  <si>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</si>
  <si>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</si>
  <si>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</si>
  <si>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</si>
  <si>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</si>
  <si>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</si>
  <si>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</si>
  <si>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</si>
  <si>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</si>
  <si>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</si>
  <si>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</si>
  <si>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</si>
  <si>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</si>
  <si>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</si>
  <si>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</si>
  <si>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</si>
  <si>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</si>
  <si>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</si>
  <si>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</si>
  <si>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</si>
  <si>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</si>
  <si>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</si>
  <si>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</si>
  <si>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</si>
  <si>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</si>
  <si>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</si>
  <si>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</si>
  <si>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</si>
  <si>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</si>
  <si>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</si>
  <si>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</si>
  <si>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</si>
  <si>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</si>
  <si>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</si>
  <si>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</si>
  <si>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</si>
  <si>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</si>
  <si>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</si>
  <si>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</si>
  <si>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</si>
  <si>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</si>
  <si>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</si>
  <si>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</si>
  <si>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</si>
  <si>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</si>
  <si>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</si>
  <si>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</si>
  <si>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</si>
  <si>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</si>
  <si>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</si>
  <si>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</si>
  <si>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</si>
  <si>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</si>
  <si>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</si>
  <si>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</si>
  <si>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</si>
  <si>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</si>
  <si>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</si>
  <si>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</si>
  <si>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</si>
  <si>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</si>
  <si>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</si>
  <si>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</si>
  <si>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</si>
  <si>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</si>
  <si>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</si>
  <si>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</si>
  <si>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</si>
  <si>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</si>
  <si>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</si>
  <si>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</si>
  <si>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</si>
  <si>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</si>
  <si>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</si>
  <si>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</si>
  <si>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</si>
  <si>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</si>
  <si>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</si>
  <si>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</si>
  <si>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</si>
  <si>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</si>
  <si>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</si>
  <si>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</si>
  <si>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</si>
  <si>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</si>
  <si>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</si>
  <si>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</si>
  <si>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</si>
  <si>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</si>
  <si>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</si>
  <si>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</si>
  <si>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</si>
  <si>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</si>
  <si>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</si>
  <si>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</si>
  <si>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</si>
  <si>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</si>
  <si>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</si>
  <si>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</si>
  <si>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</si>
  <si>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</si>
  <si>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</si>
  <si>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</si>
  <si>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</si>
  <si>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</si>
  <si>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</si>
  <si>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</si>
  <si>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</si>
  <si>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</si>
  <si>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</si>
  <si>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</si>
  <si>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</si>
  <si>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</si>
  <si>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</si>
  <si>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</si>
  <si>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</si>
  <si>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</si>
  <si>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</si>
  <si>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</si>
  <si>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</si>
  <si>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</si>
  <si>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</si>
  <si>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</si>
  <si>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</si>
  <si>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</si>
  <si>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</si>
  <si>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</si>
  <si>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</si>
  <si>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</si>
  <si>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</si>
  <si>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</si>
  <si>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</si>
  <si>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</si>
  <si>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</si>
  <si>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</si>
  <si>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</si>
  <si>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</si>
  <si>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</si>
  <si>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</si>
  <si>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</si>
  <si>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</si>
  <si>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</si>
  <si>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</si>
  <si>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</si>
  <si>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</si>
  <si>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</si>
  <si>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</si>
  <si>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</si>
  <si>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</si>
  <si>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</si>
  <si>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</si>
  <si>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</si>
  <si>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</si>
  <si>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</si>
  <si>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</si>
  <si>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</si>
  <si>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</si>
  <si>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</si>
  <si>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</si>
  <si>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</si>
  <si>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</si>
  <si>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</si>
  <si>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</si>
  <si>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</si>
  <si>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</si>
  <si>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</si>
  <si>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</si>
  <si>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</si>
  <si>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</si>
  <si>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</si>
  <si>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</si>
  <si>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</si>
  <si>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</si>
  <si>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</si>
  <si>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</si>
  <si>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</si>
  <si>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</si>
  <si>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</si>
  <si>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</si>
  <si>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</si>
  <si>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</si>
  <si>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</si>
  <si>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</si>
  <si>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</si>
  <si>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</si>
  <si>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</si>
  <si>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</si>
  <si>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</si>
  <si>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</si>
  <si>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</si>
  <si>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</si>
  <si>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</si>
  <si>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</si>
  <si>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</si>
  <si>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</si>
  <si>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</si>
  <si>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</si>
  <si>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</si>
  <si>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</si>
  <si>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</si>
  <si>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</si>
  <si>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</si>
  <si>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</si>
  <si>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</si>
  <si>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</si>
  <si>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</si>
  <si>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</si>
  <si>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</si>
  <si>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</si>
  <si>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</si>
  <si>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</si>
  <si>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</si>
  <si>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</si>
  <si>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</si>
  <si>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</si>
  <si>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</si>
  <si>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</si>
  <si>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</si>
  <si>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</si>
  <si>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</si>
  <si>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</si>
  <si>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</si>
  <si>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</si>
  <si>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</si>
  <si>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</si>
  <si>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</si>
  <si>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</si>
  <si>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</si>
  <si>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</si>
  <si>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</si>
  <si>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</si>
  <si>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</si>
  <si>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</si>
  <si>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</si>
  <si>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</si>
  <si>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</si>
  <si>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</si>
  <si>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</si>
  <si>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</si>
  <si>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</si>
  <si>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</si>
  <si>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</si>
  <si>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</si>
  <si>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</si>
  <si>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</si>
  <si>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</si>
  <si>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</si>
  <si>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</si>
  <si>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</si>
  <si>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</si>
  <si>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</si>
  <si>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</si>
  <si>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</si>
  <si>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</si>
  <si>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</si>
  <si>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</si>
  <si>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</si>
  <si>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</si>
  <si>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</si>
  <si>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</si>
  <si>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</si>
  <si>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</si>
  <si>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</si>
  <si>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</si>
  <si>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</si>
  <si>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</si>
  <si>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</si>
  <si>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</si>
  <si>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</si>
  <si>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</si>
  <si>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</si>
  <si>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</si>
  <si>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</si>
  <si>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</si>
  <si>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</si>
  <si>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</si>
  <si>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</si>
  <si>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</si>
  <si>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</si>
  <si>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</si>
  <si>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</si>
  <si>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</si>
  <si>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</si>
  <si>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</si>
  <si>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</si>
  <si>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</si>
  <si>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</si>
  <si>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</si>
  <si>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</si>
  <si>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</si>
  <si>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</si>
  <si>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</si>
  <si>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</si>
  <si>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</si>
  <si>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</si>
  <si>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</si>
  <si>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</si>
  <si>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</si>
  <si>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</si>
  <si>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</si>
  <si>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</si>
  <si>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</si>
  <si>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</si>
  <si>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</si>
  <si>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</si>
  <si>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</si>
  <si>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</si>
  <si>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</si>
  <si>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</si>
  <si>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</si>
  <si>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</si>
  <si>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</si>
  <si>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</si>
  <si>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</si>
  <si>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</si>
  <si>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</si>
  <si>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</si>
  <si>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</si>
  <si>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</si>
  <si>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</si>
  <si>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</si>
  <si>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</si>
  <si>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</si>
  <si>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</si>
  <si>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</si>
  <si>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</si>
  <si>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</si>
  <si>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</si>
  <si>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</si>
  <si>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</si>
  <si>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</si>
  <si>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</si>
  <si>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</si>
  <si>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</si>
  <si>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</si>
  <si>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</si>
  <si>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</si>
  <si>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</si>
  <si>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</si>
  <si>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</si>
  <si>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</si>
  <si>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</si>
  <si>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</si>
  <si>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</si>
  <si>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</si>
  <si>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</si>
  <si>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</si>
  <si>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</si>
  <si>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</si>
  <si>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</si>
  <si>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</si>
  <si>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</si>
  <si>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</si>
  <si>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</si>
  <si>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</si>
  <si>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</si>
  <si>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</si>
  <si>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</si>
  <si>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</si>
  <si>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</si>
  <si>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</si>
  <si>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</si>
  <si>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</si>
  <si>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</si>
  <si>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</si>
  <si>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</si>
  <si>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</si>
  <si>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</si>
  <si>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</si>
  <si>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</si>
  <si>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</si>
  <si>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</si>
  <si>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</si>
  <si>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</si>
  <si>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</si>
  <si>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</si>
  <si>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</si>
  <si>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</si>
  <si>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</si>
  <si>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</si>
  <si>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</si>
  <si>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</si>
  <si>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</si>
  <si>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</si>
  <si>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</si>
  <si>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</si>
  <si>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</si>
  <si>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</si>
  <si>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</si>
  <si>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</si>
  <si>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</si>
  <si>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</si>
  <si>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</si>
  <si>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</si>
  <si>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</si>
  <si>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</si>
  <si>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</si>
  <si>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</si>
  <si>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</si>
  <si>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</si>
  <si>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</si>
  <si>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</si>
  <si>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</si>
  <si>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</si>
  <si>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</si>
  <si>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</si>
  <si>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</si>
  <si>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</si>
  <si>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</si>
  <si>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</si>
  <si>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</si>
  <si>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</si>
  <si>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</si>
  <si>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</si>
  <si>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</si>
  <si>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</si>
  <si>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</si>
  <si>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</si>
  <si>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</si>
  <si>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</si>
  <si>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</si>
  <si>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</si>
  <si>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</si>
  <si>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</si>
  <si>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</si>
  <si>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</si>
  <si>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</si>
  <si>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</si>
  <si>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</si>
  <si>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</si>
  <si>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</si>
  <si>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</si>
  <si>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</si>
  <si>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</si>
  <si>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</si>
  <si>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</si>
  <si>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</si>
  <si>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</si>
  <si>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</si>
  <si>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</si>
  <si>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</si>
  <si>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</si>
  <si>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</si>
  <si>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</si>
  <si>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</si>
  <si>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</si>
  <si>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</si>
  <si>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</si>
  <si>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</si>
  <si>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</si>
  <si>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</si>
  <si>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</si>
  <si>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</si>
  <si>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</si>
  <si>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</si>
  <si>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</si>
  <si>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</si>
  <si>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</si>
  <si>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</si>
  <si>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</si>
  <si>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</si>
  <si>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</si>
  <si>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</si>
  <si>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</si>
  <si>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</si>
  <si>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</si>
  <si>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</si>
  <si>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</si>
  <si>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</si>
  <si>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</si>
  <si>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</si>
  <si>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</si>
  <si>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</si>
  <si>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</si>
  <si>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</si>
  <si>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</si>
  <si>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</si>
  <si>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</si>
  <si>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</si>
  <si>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</si>
  <si>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</si>
  <si>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</si>
  <si>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</si>
  <si>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</si>
  <si>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</si>
  <si>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</si>
  <si>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</si>
  <si>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</si>
  <si>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</si>
  <si>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</si>
  <si>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</si>
  <si>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</si>
  <si>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</si>
  <si>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</si>
  <si>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</si>
  <si>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</si>
  <si>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</si>
  <si>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</si>
  <si>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</si>
  <si>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</si>
  <si>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</si>
  <si>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</si>
  <si>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</si>
  <si>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</si>
  <si>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</si>
  <si>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</si>
  <si>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</si>
  <si>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</si>
  <si>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</si>
  <si>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</si>
  <si>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</si>
  <si>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</si>
  <si>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</si>
  <si>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</si>
  <si>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</si>
  <si>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</si>
  <si>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</si>
  <si>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</si>
  <si>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</si>
  <si>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</si>
  <si>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</si>
  <si>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</si>
  <si>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</si>
  <si>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</si>
  <si>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</si>
  <si>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</si>
  <si>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</si>
  <si>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</si>
  <si>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</si>
  <si>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</si>
  <si>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</si>
  <si>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</si>
  <si>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</si>
  <si>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</si>
  <si>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</si>
  <si>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</si>
  <si>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</si>
  <si>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</si>
  <si>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</si>
  <si>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</si>
  <si>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</si>
  <si>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</si>
  <si>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</si>
  <si>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</si>
  <si>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</si>
  <si>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</si>
  <si>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</si>
  <si>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</si>
  <si>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</si>
  <si>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</si>
  <si>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</si>
  <si>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</si>
  <si>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</si>
  <si>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</si>
  <si>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</si>
  <si>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</si>
  <si>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</si>
  <si>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</si>
  <si>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</si>
  <si>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</si>
  <si>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</si>
  <si>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</si>
  <si>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</si>
  <si>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</si>
  <si>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</si>
  <si>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</si>
  <si>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</si>
  <si>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</si>
  <si>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</si>
  <si>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</si>
  <si>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</si>
  <si>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</si>
  <si>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</si>
  <si>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</si>
  <si>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</si>
  <si>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</si>
  <si>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</si>
  <si>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</si>
  <si>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</si>
  <si>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</si>
  <si>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</si>
  <si>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</si>
  <si>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</si>
  <si>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</si>
  <si>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</si>
  <si>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</si>
  <si>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</si>
  <si>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</si>
  <si>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</si>
  <si>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</si>
  <si>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</si>
  <si>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</si>
  <si>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</si>
  <si>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</si>
  <si>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</si>
  <si>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</si>
  <si>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</si>
  <si>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</si>
  <si>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</si>
  <si>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</si>
  <si>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</si>
  <si>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</si>
  <si>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</si>
  <si>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</si>
  <si>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</si>
  <si>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</si>
  <si>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</si>
  <si>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</si>
  <si>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</si>
  <si>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</si>
  <si>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</si>
  <si>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</si>
  <si>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</si>
  <si>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</si>
  <si>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</si>
  <si>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</si>
  <si>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</si>
  <si>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</si>
  <si>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</si>
  <si>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</si>
  <si>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</si>
  <si>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</si>
  <si>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</si>
  <si>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</si>
  <si>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</si>
  <si>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</si>
  <si>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</si>
  <si>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</si>
  <si>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</si>
  <si>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</si>
  <si>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</si>
  <si>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</si>
  <si>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</si>
  <si>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</si>
  <si>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</si>
  <si>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</si>
  <si>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</si>
  <si>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</si>
  <si>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</si>
  <si>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</si>
  <si>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</si>
  <si>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</si>
  <si>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</si>
  <si>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</si>
  <si>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</si>
  <si>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</si>
  <si>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</si>
  <si>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</si>
  <si>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</si>
  <si>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</si>
  <si>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</si>
  <si>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</si>
  <si>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</si>
  <si>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</si>
  <si>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</si>
  <si>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</si>
  <si>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</si>
  <si>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</si>
  <si>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</si>
  <si>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</si>
  <si>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</si>
  <si>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</si>
  <si>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</si>
  <si>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</si>
  <si>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</si>
  <si>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</si>
  <si>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</si>
  <si>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</si>
  <si>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</si>
  <si>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</si>
  <si>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</si>
  <si>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</si>
  <si>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</si>
  <si>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</si>
  <si>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</si>
  <si>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</si>
  <si>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</si>
  <si>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</si>
  <si>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</si>
  <si>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</si>
  <si>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</si>
  <si>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</si>
  <si>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</si>
  <si>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</si>
  <si>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</si>
  <si>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</si>
  <si>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</si>
  <si>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</si>
  <si>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</si>
  <si>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</si>
  <si>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</si>
  <si>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</si>
  <si>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</si>
  <si>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</si>
  <si>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</si>
  <si>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</si>
  <si>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</si>
  <si>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</si>
  <si>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</si>
  <si>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</si>
  <si>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</si>
  <si>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</si>
  <si>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</si>
  <si>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</si>
  <si>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</si>
  <si>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</si>
  <si>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</si>
  <si>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</si>
  <si>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</si>
  <si>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</si>
  <si>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</si>
  <si>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</si>
  <si>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</si>
  <si>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</si>
  <si>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</si>
  <si>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</si>
  <si>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</si>
  <si>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</si>
  <si>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</si>
  <si>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</si>
  <si>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</si>
  <si>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</si>
  <si>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</si>
  <si>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</si>
  <si>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</si>
  <si>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</si>
  <si>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</si>
  <si>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</si>
  <si>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</si>
  <si>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</si>
  <si>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</si>
  <si>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</si>
  <si>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</si>
  <si>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</si>
  <si>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</si>
  <si>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</si>
  <si>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</si>
  <si>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</si>
  <si>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</si>
  <si>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</si>
  <si>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</si>
  <si>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</si>
  <si>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</si>
  <si>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</si>
  <si>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</si>
  <si>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</si>
  <si>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</si>
  <si>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</si>
  <si>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</si>
  <si>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</si>
  <si>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</si>
  <si>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</si>
  <si>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</si>
  <si>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</si>
  <si>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</si>
  <si>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</si>
  <si>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</si>
  <si>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</si>
  <si>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</si>
  <si>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</si>
  <si>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</si>
  <si>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</si>
  <si>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</si>
  <si>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</si>
  <si>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</si>
  <si>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</si>
  <si>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</si>
  <si>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</si>
  <si>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</si>
  <si>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</si>
  <si>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</si>
  <si>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</si>
  <si>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</si>
  <si>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</si>
  <si>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</si>
  <si>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</si>
  <si>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</si>
  <si>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</si>
  <si>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</si>
  <si>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</si>
  <si>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</si>
  <si>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</si>
  <si>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</si>
  <si>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</si>
  <si>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</si>
  <si>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</si>
  <si>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</si>
  <si>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</si>
  <si>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</si>
  <si>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</si>
  <si>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</si>
  <si>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</si>
  <si>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</si>
  <si>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</si>
  <si>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</si>
  <si>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</si>
  <si>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</si>
  <si>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</si>
  <si>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</si>
  <si>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</si>
  <si>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</si>
  <si>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</si>
  <si>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</si>
  <si>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</si>
  <si>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</si>
  <si>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</si>
  <si>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</si>
  <si>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</si>
  <si>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</si>
  <si>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</si>
  <si>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</si>
  <si>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</si>
  <si>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</si>
  <si>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</si>
  <si>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</si>
  <si>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</si>
  <si>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</si>
  <si>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</si>
  <si>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</si>
  <si>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</si>
  <si>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</si>
  <si>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</si>
  <si>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</si>
  <si>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</si>
  <si>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</si>
  <si>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</si>
  <si>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</si>
  <si>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</si>
  <si>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</si>
  <si>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</si>
  <si>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</si>
  <si>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</si>
  <si>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</si>
  <si>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</si>
  <si>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</si>
  <si>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</si>
  <si>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</si>
  <si>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</si>
  <si>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</si>
  <si>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</si>
  <si>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</si>
  <si>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</si>
  <si>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</si>
  <si>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</si>
  <si>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</si>
  <si>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</si>
  <si>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</si>
  <si>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</si>
  <si>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</si>
  <si>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</si>
  <si>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</si>
  <si>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</si>
  <si>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</si>
  <si>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</si>
  <si>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</si>
  <si>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</si>
  <si>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</si>
  <si>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</si>
  <si>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</si>
  <si>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</si>
  <si>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</si>
  <si>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</si>
  <si>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</si>
  <si>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</si>
  <si>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</si>
  <si>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</si>
  <si>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</si>
  <si>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</si>
  <si>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</si>
  <si>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</si>
  <si>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</si>
  <si>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</si>
  <si>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</si>
  <si>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</si>
  <si>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</si>
  <si>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</si>
  <si>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</si>
  <si>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</si>
  <si>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</si>
  <si>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</si>
  <si>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</si>
  <si>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</si>
  <si>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</si>
  <si>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</si>
  <si>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</si>
  <si>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</si>
  <si>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</si>
  <si>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</si>
  <si>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</si>
  <si>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</si>
  <si>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</si>
  <si>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</si>
  <si>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</si>
  <si>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</si>
  <si>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</si>
  <si>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</si>
  <si>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</si>
  <si>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</si>
  <si>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</si>
  <si>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</si>
  <si>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</si>
  <si>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</si>
  <si>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</si>
  <si>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</si>
  <si>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</si>
  <si>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</si>
  <si>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</si>
  <si>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</si>
  <si>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</si>
  <si>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</si>
  <si>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</si>
  <si>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</si>
  <si>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</si>
  <si>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</si>
  <si>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</si>
  <si>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</si>
  <si>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</si>
  <si>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</si>
  <si>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</si>
  <si>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</si>
  <si>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</si>
  <si>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</si>
  <si>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</si>
  <si>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</si>
  <si>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</si>
  <si>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</si>
  <si>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</si>
  <si>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</si>
  <si>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</si>
  <si>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</si>
  <si>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</si>
  <si>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</si>
  <si>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</si>
  <si>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</si>
  <si>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</si>
  <si>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</si>
  <si>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</si>
  <si>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</si>
  <si>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</si>
  <si>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</si>
  <si>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</si>
  <si>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</si>
  <si>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</si>
  <si>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</si>
  <si>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</si>
  <si>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</si>
  <si>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</si>
  <si>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</si>
  <si>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</si>
  <si>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</si>
  <si>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</si>
  <si>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</si>
  <si>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</si>
  <si>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</si>
  <si>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</si>
  <si>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</si>
  <si>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</si>
  <si>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</si>
  <si>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</si>
  <si>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</si>
  <si>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</si>
  <si>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</si>
  <si>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</si>
  <si>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</si>
  <si>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</si>
  <si>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</si>
  <si>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</si>
  <si>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</si>
  <si>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</si>
  <si>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</si>
  <si>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</si>
  <si>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</si>
  <si>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</si>
  <si>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</si>
  <si>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</si>
  <si>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</si>
  <si>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</si>
  <si>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</si>
  <si>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</si>
  <si>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</si>
  <si>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</si>
  <si>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</si>
  <si>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</si>
  <si>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</si>
  <si>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</si>
  <si>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</si>
  <si>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</si>
  <si>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</si>
  <si>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</si>
  <si>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</si>
  <si>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</si>
  <si>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</si>
  <si>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</si>
  <si>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</si>
  <si>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</si>
  <si>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</si>
  <si>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</si>
  <si>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</si>
  <si>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</si>
  <si>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</si>
  <si>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</si>
  <si>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</si>
  <si>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</si>
  <si>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</si>
  <si>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</si>
  <si>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</si>
  <si>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</si>
  <si>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</si>
  <si>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</si>
  <si>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</si>
  <si>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</si>
  <si>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</si>
  <si>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</si>
  <si>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</si>
  <si>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</si>
  <si>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</si>
  <si>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</si>
  <si>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</si>
  <si>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</si>
  <si>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</si>
  <si>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</si>
  <si>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</si>
  <si>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</si>
  <si>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</si>
  <si>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</si>
  <si>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</si>
  <si>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</si>
  <si>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</si>
  <si>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</si>
  <si>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</si>
  <si>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</si>
  <si>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</si>
  <si>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</si>
  <si>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</si>
  <si>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</si>
  <si>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</si>
  <si>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</si>
  <si>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</si>
  <si>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</si>
  <si>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</si>
  <si>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</si>
  <si>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</si>
  <si>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</si>
  <si>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</si>
  <si>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</si>
  <si>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</si>
  <si>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</si>
  <si>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</si>
  <si>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</si>
  <si>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</si>
  <si>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</si>
  <si>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</si>
  <si>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</si>
  <si>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</si>
  <si>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</si>
  <si>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</si>
  <si>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</si>
  <si>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</si>
  <si>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</si>
  <si>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</si>
  <si>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</si>
  <si>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</si>
  <si>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</si>
  <si>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</si>
  <si>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</si>
  <si>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</si>
  <si>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</si>
  <si>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</si>
  <si>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</si>
  <si>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</si>
  <si>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</si>
  <si>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</si>
  <si>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</si>
  <si>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</si>
  <si>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</si>
  <si>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</si>
  <si>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</si>
  <si>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</si>
  <si>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</si>
  <si>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</si>
  <si>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</si>
  <si>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</si>
  <si>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</si>
  <si>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</si>
  <si>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</si>
  <si>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</si>
  <si>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</si>
  <si>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</si>
  <si>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</si>
  <si>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</si>
  <si>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</si>
  <si>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</si>
  <si>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</si>
  <si>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</si>
  <si>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</si>
  <si>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</si>
  <si>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</si>
  <si>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</si>
  <si>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</si>
  <si>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</si>
  <si>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</si>
  <si>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</si>
  <si>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</si>
  <si>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</si>
  <si>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</si>
  <si>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</si>
  <si>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</si>
  <si>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</si>
  <si>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</si>
  <si>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</si>
  <si>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</si>
  <si>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</si>
  <si>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</si>
  <si>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</si>
  <si>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</si>
  <si>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</si>
  <si>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</si>
  <si>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</si>
  <si>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</si>
  <si>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</si>
  <si>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</si>
  <si>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</si>
  <si>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</si>
  <si>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</si>
  <si>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</si>
  <si>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</si>
  <si>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</si>
  <si>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</si>
  <si>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</si>
  <si>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</si>
  <si>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</si>
  <si>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</si>
  <si>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</si>
  <si>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</si>
  <si>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</si>
  <si>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</si>
  <si>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</si>
  <si>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</si>
  <si>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</si>
  <si>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</si>
  <si>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</si>
  <si>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</si>
  <si>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</si>
  <si>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</si>
  <si>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</si>
  <si>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</si>
  <si>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</si>
  <si>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</si>
  <si>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</si>
  <si>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</si>
  <si>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</si>
  <si>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</si>
  <si>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</si>
  <si>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</si>
  <si>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</si>
  <si>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</si>
  <si>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</si>
  <si>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</si>
  <si>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</si>
  <si>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</si>
  <si>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</si>
  <si>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</si>
  <si>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</si>
  <si>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</si>
  <si>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</si>
  <si>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</si>
  <si>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</si>
  <si>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</si>
  <si>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</si>
  <si>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</si>
  <si>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</si>
  <si>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</si>
  <si>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</si>
  <si>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</si>
  <si>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</si>
  <si>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</si>
  <si>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</si>
  <si>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</si>
  <si>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</si>
  <si>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</si>
  <si>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</si>
  <si>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</si>
  <si>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</si>
  <si>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</si>
  <si>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</si>
  <si>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</si>
  <si>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</si>
  <si>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</si>
  <si>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</si>
  <si>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</si>
  <si>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</si>
  <si>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</si>
  <si>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</si>
  <si>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</si>
  <si>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</si>
  <si>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</si>
  <si>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</si>
  <si>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</si>
  <si>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</si>
  <si>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</si>
  <si>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</si>
  <si>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</si>
  <si>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</si>
  <si>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</si>
  <si>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</si>
  <si>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</si>
  <si>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</si>
  <si>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</si>
  <si>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</si>
  <si>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</si>
  <si>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</si>
  <si>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</si>
  <si>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</si>
  <si>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</si>
  <si>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</si>
  <si>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</si>
  <si>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</si>
  <si>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</si>
  <si>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</si>
  <si>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</si>
  <si>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</si>
  <si>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</si>
  <si>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</si>
  <si>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</si>
  <si>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</si>
  <si>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</si>
  <si>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</si>
  <si>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</si>
  <si>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</si>
  <si>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</si>
  <si>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</si>
  <si>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</si>
  <si>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</si>
  <si>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</si>
  <si>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</si>
  <si>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</si>
  <si>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</si>
  <si>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</si>
  <si>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</si>
  <si>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</si>
  <si>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</si>
  <si>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</si>
  <si>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</si>
  <si>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</si>
  <si>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</si>
  <si>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</si>
  <si>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</si>
  <si>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</si>
  <si>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</si>
  <si>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</si>
  <si>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</si>
  <si>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</si>
  <si>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</si>
  <si>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</si>
  <si>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</si>
  <si>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</si>
  <si>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</si>
  <si>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</si>
  <si>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</si>
  <si>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</si>
  <si>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</si>
  <si>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</si>
  <si>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</si>
  <si>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</si>
  <si>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</si>
  <si>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</si>
  <si>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</si>
  <si>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</si>
  <si>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</si>
  <si>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</si>
  <si>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</si>
  <si>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</si>
  <si>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</si>
  <si>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</si>
  <si>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</si>
  <si>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</si>
  <si>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</si>
  <si>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</si>
  <si>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</si>
  <si>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</si>
  <si>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</si>
  <si>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</si>
  <si>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</si>
  <si>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</si>
  <si>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</si>
  <si>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</si>
  <si>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</si>
  <si>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</si>
  <si>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</si>
  <si>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</si>
  <si>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</si>
  <si>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</si>
  <si>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</si>
  <si>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</si>
  <si>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</si>
  <si>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</si>
  <si>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</si>
  <si>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</si>
  <si>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</si>
  <si>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</si>
  <si>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</si>
  <si>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</si>
  <si>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</si>
  <si>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</si>
  <si>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</si>
  <si>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</si>
  <si>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</si>
  <si>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</si>
  <si>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</si>
  <si>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</si>
  <si>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</si>
  <si>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</si>
  <si>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</si>
  <si>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</si>
  <si>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</si>
  <si>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</si>
  <si>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</si>
  <si>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</si>
  <si>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</si>
  <si>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</si>
  <si>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</si>
  <si>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</si>
  <si>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</si>
  <si>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</si>
  <si>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</si>
  <si>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</si>
  <si>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</si>
  <si>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</si>
  <si>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</si>
  <si>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</si>
  <si>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</si>
  <si>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</si>
  <si>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</si>
  <si>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</si>
  <si>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</si>
  <si>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</si>
  <si>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</si>
  <si>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</si>
  <si>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</si>
  <si>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</si>
  <si>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</si>
  <si>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</si>
  <si>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</si>
  <si>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</si>
  <si>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</si>
  <si>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</si>
  <si>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</si>
  <si>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</si>
  <si>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</si>
  <si>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</si>
  <si>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</si>
  <si>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</si>
  <si>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</si>
  <si>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</si>
  <si>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</si>
  <si>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</si>
  <si>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</si>
  <si>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</si>
  <si>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</si>
  <si>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</si>
  <si>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</si>
  <si>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</si>
  <si>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</si>
  <si>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</si>
  <si>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</si>
  <si>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</si>
  <si>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</si>
  <si>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</si>
  <si>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</si>
  <si>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</si>
  <si>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</si>
  <si>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</si>
  <si>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</si>
  <si>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</si>
  <si>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</si>
  <si>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</si>
  <si>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</si>
  <si>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</si>
  <si>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</si>
  <si>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</si>
  <si>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</si>
  <si>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</si>
  <si>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</si>
  <si>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</si>
  <si>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</si>
  <si>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</si>
  <si>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</si>
  <si>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</si>
  <si>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</si>
  <si>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</si>
  <si>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</si>
  <si>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</si>
  <si>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</si>
  <si>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</si>
  <si>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</si>
  <si>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</si>
  <si>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</si>
  <si>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</si>
  <si>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</si>
  <si>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</si>
  <si>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</si>
  <si>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</si>
  <si>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</si>
  <si>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</si>
  <si>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</si>
  <si>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</si>
  <si>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</si>
  <si>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</si>
  <si>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</si>
  <si>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</si>
  <si>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</si>
  <si>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</si>
  <si>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</si>
  <si>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</si>
  <si>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</si>
  <si>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</si>
  <si>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</si>
  <si>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</si>
  <si>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</si>
  <si>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</si>
  <si>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</si>
  <si>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</si>
  <si>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</si>
  <si>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</si>
  <si>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</si>
  <si>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</si>
  <si>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</si>
  <si>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</si>
  <si>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</si>
  <si>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</si>
  <si>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</si>
  <si>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</si>
  <si>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</si>
  <si>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</si>
  <si>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</si>
  <si>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</si>
  <si>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</si>
  <si>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</si>
  <si>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</si>
  <si>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</si>
  <si>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</si>
  <si>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</si>
  <si>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</si>
  <si>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</si>
  <si>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</si>
  <si>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</si>
  <si>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</si>
  <si>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</si>
  <si>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</si>
  <si>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</si>
  <si>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</si>
  <si>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</si>
  <si>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</si>
  <si>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</si>
  <si>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</si>
  <si>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</si>
  <si>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</si>
  <si>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</si>
  <si>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</si>
  <si>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</si>
  <si>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</si>
  <si>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</si>
  <si>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</si>
  <si>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</si>
  <si>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</si>
  <si>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</si>
  <si>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</si>
  <si>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</si>
  <si>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</si>
  <si>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</si>
  <si>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</si>
  <si>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</si>
  <si>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</si>
  <si>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</si>
  <si>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</si>
  <si>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</si>
  <si>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</si>
  <si>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</si>
  <si>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</si>
  <si>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</si>
  <si>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</si>
  <si>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</si>
  <si>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</si>
  <si>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</si>
  <si>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</si>
  <si>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</si>
  <si>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</si>
  <si>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</si>
  <si>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</si>
  <si>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</si>
  <si>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</si>
  <si>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</si>
  <si>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</si>
  <si>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</si>
  <si>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</si>
  <si>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</si>
  <si>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</si>
  <si>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</si>
  <si>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</si>
  <si>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</si>
  <si>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</si>
  <si>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</si>
  <si>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</si>
  <si>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</si>
  <si>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</si>
  <si>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</si>
  <si>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</si>
  <si>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</si>
  <si>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</si>
  <si>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</si>
  <si>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</si>
  <si>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</si>
  <si>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</si>
  <si>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</si>
  <si>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</si>
  <si>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</si>
  <si>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</si>
  <si>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</si>
  <si>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</si>
  <si>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</si>
  <si>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</si>
  <si>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</si>
  <si>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</si>
  <si>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</si>
  <si>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</si>
  <si>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</si>
  <si>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</si>
  <si>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</si>
  <si>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</si>
  <si>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</si>
  <si>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</si>
  <si>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</si>
  <si>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</si>
  <si>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</si>
  <si>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</si>
  <si>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</si>
  <si>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</si>
  <si>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</si>
  <si>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</si>
  <si>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</si>
  <si>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</si>
  <si>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</si>
  <si>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</si>
  <si>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</si>
  <si>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</si>
  <si>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</si>
  <si>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</si>
  <si>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</si>
  <si>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</si>
  <si>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</si>
  <si>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</si>
  <si>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</si>
  <si>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</si>
  <si>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</si>
  <si>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</si>
  <si>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</si>
  <si>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</si>
  <si>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</si>
  <si>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</si>
  <si>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</si>
  <si>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</si>
  <si>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</si>
  <si>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</si>
  <si>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</si>
  <si>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</si>
  <si>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</si>
  <si>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</si>
  <si>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</si>
  <si>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</si>
  <si>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</si>
  <si>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</si>
  <si>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</si>
  <si>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</si>
  <si>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</si>
  <si>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</si>
  <si>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</si>
  <si>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</si>
  <si>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</si>
  <si>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</si>
  <si>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</si>
  <si>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</si>
  <si>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</si>
  <si>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</si>
  <si>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</si>
  <si>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</si>
  <si>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</si>
  <si>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</si>
  <si>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</si>
  <si>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</si>
  <si>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</si>
  <si>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</si>
  <si>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</si>
  <si>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</si>
  <si>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</si>
  <si>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</si>
  <si>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</si>
  <si>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</si>
  <si>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</si>
  <si>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</si>
  <si>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</si>
  <si>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</si>
  <si>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</si>
  <si>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</si>
  <si>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</si>
  <si>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</si>
  <si>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</si>
  <si>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</si>
  <si>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</si>
  <si>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</si>
  <si>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</si>
  <si>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</si>
  <si>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</si>
  <si>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</si>
  <si>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</si>
  <si>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</si>
  <si>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</si>
  <si>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</si>
  <si>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</si>
  <si>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</si>
  <si>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</si>
  <si>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</si>
  <si>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</si>
  <si>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</si>
  <si>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</si>
  <si>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</si>
  <si>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</si>
  <si>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</si>
  <si>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</si>
  <si>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</si>
  <si>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</si>
  <si>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</si>
  <si>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</si>
  <si>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</si>
  <si>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</si>
  <si>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</si>
  <si>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</si>
  <si>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</si>
  <si>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</si>
  <si>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</si>
  <si>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</si>
  <si>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</si>
  <si>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</si>
  <si>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</si>
  <si>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</si>
  <si>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</si>
  <si>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</si>
  <si>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</si>
  <si>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</si>
  <si>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</si>
  <si>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</si>
  <si>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</si>
  <si>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</si>
  <si>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</si>
  <si>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</si>
  <si>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</si>
  <si>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</si>
  <si>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</si>
  <si>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</si>
  <si>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</si>
  <si>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</si>
  <si>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</si>
  <si>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</si>
  <si>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</si>
  <si>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</si>
  <si>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</si>
  <si>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</si>
  <si>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</si>
  <si>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</si>
  <si>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</si>
  <si>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</si>
  <si>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</si>
  <si>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</si>
  <si>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</si>
  <si>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</si>
  <si>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</si>
  <si>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</si>
  <si>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</si>
  <si>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</si>
  <si>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</si>
  <si>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</si>
  <si>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</si>
  <si>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</si>
  <si>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</si>
  <si>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</si>
  <si>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</si>
  <si>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</si>
  <si>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</si>
  <si>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</si>
  <si>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</si>
  <si>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</si>
  <si>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</si>
  <si>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</si>
  <si>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</si>
  <si>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</si>
  <si>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</si>
  <si>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</si>
  <si>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</si>
  <si>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</si>
  <si>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</si>
  <si>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</si>
  <si>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</si>
  <si>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</si>
  <si>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</si>
  <si>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</si>
  <si>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</si>
  <si>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</si>
  <si>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</si>
  <si>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</si>
  <si>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</si>
  <si>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</si>
  <si>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</si>
  <si>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</si>
  <si>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</si>
  <si>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</si>
  <si>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</si>
  <si>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</si>
  <si>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</si>
  <si>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</si>
  <si>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</si>
  <si>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</si>
  <si>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</si>
  <si>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</si>
  <si>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</si>
  <si>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</si>
  <si>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</si>
  <si>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</si>
  <si>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</si>
  <si>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</si>
  <si>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</si>
  <si>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</si>
  <si>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</si>
  <si>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</si>
  <si>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</si>
  <si>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</si>
  <si>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</si>
  <si>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</si>
  <si>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</si>
  <si>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</si>
  <si>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</si>
  <si>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</si>
  <si>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</si>
  <si>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</si>
  <si>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</si>
  <si>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</si>
  <si>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</si>
  <si>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</si>
  <si>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</si>
  <si>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</si>
  <si>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</si>
  <si>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</si>
  <si>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</si>
  <si>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</si>
  <si>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</si>
  <si>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</si>
  <si>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</si>
  <si>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</si>
  <si>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</si>
  <si>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</si>
  <si>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</si>
  <si>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</si>
  <si>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</si>
  <si>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</si>
  <si>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</si>
  <si>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</si>
  <si>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</si>
  <si>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</si>
  <si>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</si>
  <si>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</si>
  <si>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</si>
  <si>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</si>
  <si>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</si>
  <si>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</si>
  <si>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</si>
  <si>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</si>
  <si>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</si>
  <si>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</si>
  <si>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</si>
  <si>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</si>
  <si>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</si>
  <si>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</si>
  <si>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</si>
  <si>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</si>
  <si>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</si>
  <si>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</si>
  <si>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</si>
  <si>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</si>
  <si>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</si>
  <si>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</si>
  <si>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</si>
  <si>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</si>
  <si>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</si>
  <si>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</si>
  <si>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</si>
  <si>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</si>
  <si>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</si>
  <si>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</si>
  <si>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</si>
  <si>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</si>
  <si>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</si>
  <si>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</si>
  <si>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</si>
  <si>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</si>
  <si>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</si>
  <si>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</si>
  <si>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</si>
  <si>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</si>
  <si>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</si>
  <si>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</si>
  <si>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</si>
  <si>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</si>
  <si>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</si>
  <si>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</si>
  <si>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</si>
  <si>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</si>
  <si>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</si>
  <si>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</si>
  <si>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</si>
  <si>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</si>
  <si>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</si>
  <si>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</si>
  <si>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</si>
  <si>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</si>
  <si>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</si>
  <si>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</si>
  <si>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</si>
  <si>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</si>
  <si>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</si>
  <si>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</si>
  <si>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</si>
  <si>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</si>
  <si>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</si>
  <si>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</si>
  <si>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</si>
  <si>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</si>
  <si>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</si>
  <si>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</si>
  <si>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</si>
  <si>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</si>
  <si>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</si>
  <si>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</si>
  <si>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</si>
  <si>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</si>
  <si>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</si>
  <si>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</si>
  <si>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</si>
  <si>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</si>
  <si>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</si>
  <si>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</si>
  <si>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</si>
  <si>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</si>
  <si>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</si>
  <si>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</si>
  <si>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</si>
  <si>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</si>
  <si>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</si>
  <si>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</si>
  <si>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</si>
  <si>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</si>
  <si>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</si>
  <si>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</si>
  <si>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</si>
  <si>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</si>
  <si>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</si>
  <si>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</si>
  <si>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</si>
  <si>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</si>
  <si>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</si>
  <si>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</si>
  <si>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</si>
  <si>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</si>
  <si>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</si>
  <si>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</si>
  <si>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</si>
  <si>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</si>
  <si>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</si>
  <si>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</si>
  <si>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</si>
  <si>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</si>
  <si>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</si>
  <si>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</si>
  <si>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</si>
  <si>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</si>
  <si>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</si>
  <si>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</si>
  <si>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</si>
  <si>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</si>
  <si>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</si>
  <si>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</si>
  <si>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</si>
  <si>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</si>
  <si>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</si>
  <si>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</si>
  <si>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</si>
  <si>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</si>
  <si>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</si>
  <si>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</si>
  <si>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</si>
  <si>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</si>
  <si>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</si>
  <si>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</si>
  <si>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</si>
  <si>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</si>
  <si>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</si>
  <si>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</si>
  <si>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</si>
  <si>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</si>
  <si>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</si>
  <si>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</si>
  <si>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</si>
  <si>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</si>
  <si>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</si>
  <si>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</si>
  <si>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</si>
  <si>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</si>
  <si>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</si>
  <si>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</si>
  <si>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</si>
  <si>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</si>
  <si>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</si>
  <si>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</si>
  <si>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</si>
  <si>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</si>
  <si>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</si>
  <si>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</si>
  <si>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</si>
  <si>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</si>
  <si>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</si>
  <si>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</si>
  <si>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</si>
  <si>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</si>
  <si>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</si>
  <si>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</si>
  <si>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</si>
  <si>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</si>
  <si>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</si>
  <si>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</si>
  <si>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</si>
  <si>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</si>
  <si>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</si>
  <si>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</si>
  <si>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</si>
  <si>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</si>
  <si>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</si>
  <si>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</si>
  <si>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</si>
  <si>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</si>
  <si>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</si>
  <si>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</si>
  <si>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</si>
  <si>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</si>
  <si>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</si>
  <si>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</si>
  <si>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</si>
  <si>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</si>
  <si>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</si>
  <si>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</si>
  <si>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</si>
  <si>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</si>
  <si>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</si>
  <si>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</si>
  <si>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</si>
  <si>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</si>
  <si>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</si>
  <si>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</si>
  <si>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</si>
  <si>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</si>
  <si>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</si>
  <si>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</si>
  <si>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</si>
  <si>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</si>
  <si>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</si>
  <si>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</si>
  <si>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</si>
  <si>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</si>
  <si>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</si>
  <si>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</si>
  <si>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</si>
  <si>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</si>
  <si>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</si>
  <si>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</si>
  <si>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</si>
  <si>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</si>
  <si>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</si>
  <si>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</si>
  <si>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</si>
  <si>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</si>
  <si>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</si>
  <si>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</si>
  <si>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</si>
  <si>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</si>
  <si>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</si>
  <si>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</si>
  <si>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</si>
  <si>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</si>
  <si>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</si>
  <si>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</si>
  <si>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</si>
  <si>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</si>
  <si>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</si>
  <si>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</si>
  <si>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</si>
  <si>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</si>
  <si>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</si>
  <si>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</si>
  <si>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</si>
  <si>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</si>
  <si>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</si>
  <si>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</si>
  <si>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</si>
  <si>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</si>
  <si>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</si>
  <si>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</si>
  <si>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</si>
  <si>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</si>
  <si>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</si>
  <si>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</si>
  <si>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</si>
  <si>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</si>
  <si>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</si>
  <si>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</si>
  <si>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</si>
  <si>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</si>
  <si>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</si>
  <si>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</si>
  <si>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</si>
  <si>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</si>
  <si>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</si>
  <si>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</si>
  <si>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</si>
  <si>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</si>
  <si>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</si>
  <si>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</si>
  <si>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</si>
  <si>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</si>
  <si>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</si>
  <si>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</si>
  <si>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</si>
  <si>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</si>
  <si>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</si>
  <si>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</si>
  <si>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</si>
  <si>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</si>
  <si>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</si>
  <si>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</si>
  <si>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</si>
  <si>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</si>
  <si>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</si>
  <si>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</si>
  <si>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</si>
  <si>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</si>
  <si>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</si>
  <si>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</si>
  <si>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</si>
  <si>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</si>
  <si>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</si>
  <si>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</si>
  <si>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</si>
  <si>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</si>
  <si>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</si>
  <si>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</si>
  <si>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</si>
  <si>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</si>
  <si>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</si>
  <si>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</si>
  <si>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</si>
  <si>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</si>
  <si>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</si>
  <si>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</si>
  <si>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</si>
  <si>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</si>
  <si>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</si>
  <si>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</si>
  <si>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</si>
  <si>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</si>
  <si>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</si>
  <si>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</si>
  <si>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</si>
  <si>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</si>
  <si>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</si>
  <si>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</si>
  <si>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</si>
  <si>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</si>
  <si>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</si>
  <si>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</si>
  <si>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</si>
  <si>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</si>
  <si>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</si>
  <si>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</si>
  <si>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</si>
  <si>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</si>
  <si>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</si>
  <si>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</si>
  <si>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</si>
  <si>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</si>
  <si>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</si>
  <si>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</si>
  <si>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</si>
  <si>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</si>
  <si>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</si>
  <si>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</si>
  <si>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</si>
  <si>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</si>
  <si>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</si>
  <si>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</si>
  <si>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</si>
  <si>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</si>
  <si>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</si>
  <si>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</si>
  <si>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</si>
  <si>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</si>
  <si>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</si>
  <si>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</si>
  <si>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</si>
  <si>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</si>
  <si>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</si>
  <si>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</si>
  <si>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</si>
  <si>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</si>
  <si>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</si>
  <si>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</si>
  <si>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</si>
  <si>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</si>
  <si>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</si>
  <si>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</si>
  <si>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</si>
  <si>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</si>
  <si>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</si>
  <si>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</si>
  <si>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</si>
  <si>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</si>
  <si>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</si>
  <si>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</si>
  <si>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</si>
  <si>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</si>
  <si>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</si>
  <si>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</si>
  <si>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</si>
  <si>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</si>
  <si>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</si>
  <si>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</si>
  <si>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</si>
  <si>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</si>
  <si>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</si>
  <si>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</si>
  <si>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</si>
  <si>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</si>
  <si>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</si>
  <si>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</si>
  <si>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</si>
  <si>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</si>
  <si>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</si>
  <si>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</si>
  <si>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</si>
  <si>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</si>
  <si>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</si>
  <si>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</si>
  <si>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</si>
  <si>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</si>
  <si>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</si>
  <si>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</si>
  <si>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</si>
  <si>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</si>
  <si>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</si>
  <si>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</si>
  <si>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</si>
  <si>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</si>
  <si>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</si>
  <si>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</si>
  <si>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</si>
  <si>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</si>
  <si>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</si>
  <si>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</si>
  <si>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</si>
  <si>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</si>
  <si>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</si>
  <si>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</si>
  <si>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</si>
  <si>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</si>
  <si>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</si>
  <si>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</si>
  <si>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</si>
  <si>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</si>
  <si>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</si>
  <si>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</si>
  <si>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</si>
  <si>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</si>
  <si>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</si>
  <si>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</si>
  <si>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</si>
  <si>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</si>
  <si>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</si>
  <si>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</si>
  <si>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</si>
  <si>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</si>
  <si>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</si>
  <si>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</si>
  <si>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</si>
  <si>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</si>
  <si>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</si>
  <si>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</si>
  <si>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</si>
  <si>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</si>
  <si>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</si>
  <si>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</si>
  <si>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</si>
  <si>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</si>
  <si>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</si>
  <si>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</si>
  <si>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</si>
  <si>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</si>
  <si>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</si>
  <si>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</si>
  <si>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</si>
  <si>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</si>
  <si>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</si>
  <si>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</si>
  <si>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</si>
  <si>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</si>
  <si>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</si>
  <si>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</si>
  <si>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</si>
  <si>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</si>
  <si>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</si>
  <si>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</si>
  <si>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</si>
  <si>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</si>
  <si>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</si>
  <si>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</si>
  <si>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</si>
  <si>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</si>
  <si>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</si>
  <si>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</si>
  <si>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</si>
  <si>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</si>
  <si>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</si>
  <si>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</si>
  <si>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</si>
  <si>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</si>
  <si>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</si>
  <si>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</si>
  <si>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</si>
  <si>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</si>
  <si>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</si>
  <si>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</si>
  <si>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</si>
  <si>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</si>
  <si>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</si>
  <si>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</si>
  <si>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</si>
  <si>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</si>
  <si>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</si>
  <si>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</si>
  <si>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</si>
  <si>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</si>
  <si>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</si>
  <si>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</si>
  <si>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</si>
  <si>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</si>
  <si>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</si>
  <si>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</si>
  <si>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</si>
  <si>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</si>
  <si>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</si>
  <si>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</si>
  <si>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</si>
  <si>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</si>
  <si>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</si>
  <si>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</si>
  <si>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</si>
  <si>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</si>
  <si>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</si>
  <si>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</si>
  <si>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</si>
  <si>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</si>
  <si>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</si>
  <si>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</si>
  <si>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</si>
  <si>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</si>
  <si>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</si>
  <si>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</si>
  <si>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</si>
  <si>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</si>
  <si>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</si>
  <si>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</si>
  <si>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</si>
  <si>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</si>
  <si>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</si>
  <si>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</si>
  <si>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</si>
  <si>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</si>
  <si>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</si>
  <si>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</si>
  <si>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</si>
  <si>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</si>
  <si>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</si>
  <si>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</si>
  <si>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</si>
  <si>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</si>
  <si>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</si>
  <si>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</si>
  <si>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</si>
  <si>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</si>
  <si>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</si>
  <si>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</si>
  <si>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</si>
  <si>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</si>
  <si>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</si>
  <si>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</si>
  <si>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</si>
  <si>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</si>
  <si>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</si>
  <si>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</si>
  <si>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</si>
  <si>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</si>
  <si>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</si>
  <si>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</si>
  <si>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</si>
  <si>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</si>
  <si>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</si>
  <si>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</si>
  <si>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</si>
  <si>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</si>
  <si>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</si>
  <si>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</si>
  <si>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</si>
  <si>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</si>
  <si>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</si>
  <si>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</si>
  <si>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</si>
  <si>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</si>
  <si>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</si>
  <si>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</si>
  <si>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</si>
  <si>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</si>
  <si>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</si>
  <si>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</si>
  <si>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</si>
  <si>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</si>
  <si>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</si>
  <si>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</si>
  <si>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</si>
  <si>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</si>
  <si>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</si>
  <si>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</si>
  <si>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</si>
  <si>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</si>
  <si>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</si>
  <si>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</si>
  <si>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</si>
  <si>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</si>
  <si>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</si>
  <si>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</si>
  <si>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</si>
  <si>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</si>
  <si>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</si>
  <si>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</si>
  <si>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</si>
  <si>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</si>
  <si>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</si>
  <si>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</si>
  <si>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</si>
  <si>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</si>
  <si>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</si>
  <si>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</si>
  <si>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</si>
  <si>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</si>
  <si>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</si>
  <si>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</si>
  <si>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</si>
  <si>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</si>
  <si>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</si>
  <si>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</si>
  <si>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</si>
  <si>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</si>
  <si>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</si>
  <si>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</si>
  <si>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</si>
  <si>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</si>
  <si>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</si>
  <si>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</si>
  <si>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</si>
  <si>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</si>
  <si>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</si>
  <si>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</si>
  <si>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</si>
  <si>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</si>
  <si>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</si>
  <si>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</si>
  <si>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</si>
  <si>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</si>
  <si>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</si>
  <si>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</si>
  <si>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</si>
  <si>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</si>
  <si>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</si>
  <si>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</si>
  <si>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</si>
  <si>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</si>
  <si>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</si>
  <si>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</si>
  <si>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</si>
  <si>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</si>
  <si>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</si>
  <si>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</si>
  <si>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</si>
  <si>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</si>
  <si>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</si>
  <si>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</si>
  <si>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</si>
  <si>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</si>
  <si>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</si>
  <si>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</si>
  <si>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</si>
  <si>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</si>
  <si>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</si>
  <si>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</si>
  <si>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</si>
  <si>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</si>
  <si>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</si>
  <si>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</si>
  <si>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</si>
  <si>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</si>
  <si>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</si>
  <si>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</si>
  <si>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</si>
  <si>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</si>
  <si>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</si>
  <si>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</si>
  <si>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</si>
  <si>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</si>
  <si>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</si>
  <si>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</si>
  <si>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</si>
  <si>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</si>
  <si>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</si>
  <si>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</si>
  <si>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</si>
  <si>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</si>
  <si>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</si>
  <si>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</si>
  <si>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</si>
  <si>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</si>
  <si>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</si>
  <si>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</si>
  <si>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</si>
  <si>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</si>
  <si>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</si>
  <si>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</si>
  <si>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</si>
  <si>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</si>
  <si>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</si>
  <si>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</si>
  <si>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</si>
  <si>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</si>
  <si>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</si>
  <si>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</si>
  <si>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</si>
  <si>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</si>
  <si>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</si>
  <si>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</si>
  <si>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</si>
  <si>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</si>
  <si>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</si>
  <si>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</si>
  <si>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</si>
  <si>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</si>
  <si>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</si>
  <si>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</si>
  <si>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</si>
  <si>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</si>
  <si>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</si>
  <si>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</si>
  <si>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</si>
  <si>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</si>
  <si>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</si>
  <si>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</si>
  <si>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</si>
  <si>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</si>
  <si>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</si>
  <si>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</si>
  <si>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</si>
  <si>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</si>
  <si>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</si>
  <si>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</si>
  <si>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</si>
  <si>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</si>
  <si>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</si>
  <si>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</si>
  <si>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</si>
  <si>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</si>
  <si>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</si>
  <si>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</si>
  <si>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</si>
  <si>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</si>
  <si>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</si>
  <si>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</si>
  <si>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</si>
  <si>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</si>
  <si>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</si>
  <si>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</si>
  <si>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</si>
  <si>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</si>
  <si>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</si>
  <si>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</si>
  <si>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</si>
  <si>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</si>
  <si>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</si>
  <si>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</si>
  <si>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</si>
  <si>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</si>
  <si>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</si>
  <si>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</si>
  <si>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</si>
  <si>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</si>
  <si>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</si>
  <si>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</si>
  <si>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</si>
  <si>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</si>
  <si>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</si>
  <si>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</si>
  <si>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</si>
  <si>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</si>
  <si>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</si>
  <si>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</si>
  <si>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</si>
  <si>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</si>
  <si>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</si>
  <si>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</si>
  <si>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</si>
  <si>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</si>
  <si>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</si>
  <si>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</si>
  <si>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</si>
  <si>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</si>
  <si>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</si>
  <si>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</si>
  <si>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</si>
  <si>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</si>
  <si>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</si>
  <si>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</si>
  <si>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</si>
  <si>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</si>
  <si>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</si>
  <si>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</si>
  <si>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</si>
  <si>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</si>
  <si>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</si>
  <si>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</si>
  <si>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</si>
  <si>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</si>
  <si>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</si>
  <si>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</si>
  <si>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</si>
  <si>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</si>
  <si>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</si>
  <si>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</si>
  <si>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</si>
  <si>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</si>
  <si>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</si>
  <si>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</si>
  <si>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</si>
  <si>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</si>
  <si>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</si>
  <si>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</si>
  <si>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</si>
  <si>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</si>
  <si>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</si>
  <si>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</si>
  <si>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</si>
  <si>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</si>
  <si>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</si>
  <si>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</si>
  <si>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</si>
  <si>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</si>
  <si>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</si>
  <si>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</si>
  <si>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</si>
  <si>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</si>
  <si>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</si>
  <si>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</si>
  <si>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</si>
  <si>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</si>
  <si>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</si>
  <si>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</si>
  <si>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</si>
  <si>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</si>
  <si>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</si>
  <si>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</si>
  <si>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</si>
  <si>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</si>
  <si>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</si>
  <si>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</si>
  <si>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</si>
  <si>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</si>
  <si>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</si>
  <si>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</si>
  <si>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</si>
  <si>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</si>
  <si>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</si>
  <si>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</si>
  <si>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</si>
  <si>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</si>
  <si>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</si>
  <si>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</si>
  <si>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</si>
  <si>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</si>
  <si>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</si>
  <si>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</si>
  <si>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</si>
  <si>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</si>
  <si>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</si>
  <si>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</si>
  <si>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</si>
  <si>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</si>
  <si>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</si>
  <si>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</si>
  <si>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</si>
  <si>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</si>
  <si>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</si>
  <si>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</si>
  <si>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</si>
  <si>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</si>
  <si>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</si>
  <si>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</si>
  <si>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</si>
  <si>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</si>
  <si>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</si>
  <si>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</si>
  <si>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</si>
  <si>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</si>
  <si>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</si>
  <si>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</si>
  <si>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</si>
  <si>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</si>
  <si>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</si>
  <si>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</si>
  <si>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</si>
  <si>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</si>
  <si>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</si>
  <si>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</si>
  <si>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</si>
  <si>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</si>
  <si>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</si>
  <si>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</si>
  <si>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</si>
  <si>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</si>
  <si>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</si>
  <si>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</si>
  <si>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</si>
  <si>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</si>
  <si>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</si>
  <si>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</si>
  <si>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</si>
  <si>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</si>
  <si>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</si>
  <si>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</si>
  <si>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</si>
  <si>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</si>
  <si>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</si>
  <si>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</si>
  <si>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</si>
  <si>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</si>
  <si>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</si>
  <si>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</si>
  <si>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</si>
  <si>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</si>
  <si>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</si>
  <si>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</si>
  <si>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</si>
  <si>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</si>
  <si>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</si>
  <si>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</si>
  <si>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</si>
  <si>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</si>
  <si>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</si>
  <si>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</si>
  <si>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</si>
  <si>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</si>
  <si>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</si>
  <si>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</si>
  <si>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</si>
  <si>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</si>
  <si>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</si>
  <si>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</si>
  <si>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</si>
  <si>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</si>
  <si>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</si>
  <si>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</si>
  <si>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</si>
  <si>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</si>
  <si>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</si>
  <si>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</si>
  <si>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</si>
  <si>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</si>
  <si>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</si>
  <si>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</si>
  <si>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</si>
  <si>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</si>
  <si>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</si>
  <si>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</si>
  <si>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</si>
  <si>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</si>
  <si>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</si>
  <si>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</si>
  <si>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</si>
  <si>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</si>
  <si>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</si>
  <si>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</si>
  <si>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</si>
  <si>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</si>
  <si>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</si>
  <si>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</si>
  <si>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</si>
  <si>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</si>
  <si>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</si>
  <si>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</si>
  <si>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</si>
  <si>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</si>
  <si>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</si>
  <si>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</si>
  <si>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</si>
  <si>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</si>
  <si>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</si>
  <si>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</si>
  <si>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</si>
  <si>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</si>
  <si>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</si>
  <si>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</si>
  <si>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</si>
  <si>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</si>
  <si>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</si>
  <si>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</si>
  <si>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</si>
  <si>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</si>
  <si>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</si>
  <si>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</si>
  <si>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</si>
  <si>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</si>
  <si>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</si>
  <si>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</si>
  <si>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</si>
  <si>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</si>
  <si>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</si>
  <si>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</si>
  <si>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</si>
  <si>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</si>
  <si>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</si>
  <si>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</si>
  <si>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</si>
  <si>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</si>
  <si>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</si>
  <si>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</si>
  <si>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</si>
  <si>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</si>
  <si>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</si>
  <si>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</si>
  <si>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</si>
  <si>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</si>
  <si>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</si>
  <si>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</si>
  <si>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</si>
  <si>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</si>
  <si>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</si>
  <si>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</si>
  <si>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</si>
  <si>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</si>
  <si>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</si>
  <si>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</si>
  <si>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</si>
  <si>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</si>
  <si>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</si>
  <si>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</si>
  <si>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</si>
  <si>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</si>
  <si>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</si>
  <si>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</si>
  <si>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</si>
  <si>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</si>
  <si>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</si>
  <si>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</si>
  <si>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</si>
  <si>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</si>
  <si>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</si>
  <si>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</si>
  <si>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</si>
  <si>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</si>
  <si>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</si>
  <si>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</si>
  <si>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</si>
  <si>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</si>
  <si>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</si>
  <si>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</si>
  <si>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</si>
  <si>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</si>
  <si>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</si>
  <si>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</si>
  <si>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</si>
  <si>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</si>
  <si>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</si>
  <si>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</si>
  <si>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</si>
  <si>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</si>
  <si>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</si>
  <si>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</si>
  <si>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</si>
  <si>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</si>
  <si>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</si>
  <si>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</si>
  <si>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</si>
  <si>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</si>
  <si>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</si>
  <si>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</si>
  <si>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</si>
  <si>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</si>
  <si>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</si>
  <si>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</si>
  <si>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</si>
  <si>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</si>
  <si>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</si>
  <si>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</si>
  <si>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</si>
  <si>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</si>
  <si>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</si>
  <si>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</si>
  <si>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</si>
  <si>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</si>
  <si>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</si>
  <si>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</si>
  <si>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</si>
  <si>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</si>
  <si>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</si>
  <si>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</si>
  <si>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</si>
  <si>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</si>
  <si>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</si>
  <si>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</si>
  <si>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</si>
  <si>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</si>
  <si>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</si>
  <si>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</si>
  <si>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</si>
  <si>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</si>
  <si>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</si>
  <si>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</si>
  <si>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</si>
  <si>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</si>
  <si>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</si>
  <si>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</si>
  <si>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</si>
  <si>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</si>
  <si>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</si>
  <si>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</si>
  <si>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</si>
  <si>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</si>
  <si>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</si>
  <si>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</si>
  <si>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</si>
  <si>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</si>
  <si>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</si>
  <si>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</si>
  <si>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</si>
  <si>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</si>
  <si>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</si>
  <si>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</si>
  <si>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</si>
  <si>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</si>
  <si>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</si>
  <si>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</si>
  <si>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</si>
  <si>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</si>
  <si>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</si>
  <si>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</si>
  <si>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</si>
  <si>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</si>
  <si>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</si>
  <si>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</si>
  <si>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</si>
  <si>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</si>
  <si>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</si>
  <si>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</si>
  <si>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</si>
  <si>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</si>
  <si>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</si>
  <si>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</si>
  <si>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</si>
  <si>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</si>
  <si>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</si>
  <si>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</si>
  <si>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</si>
  <si>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</si>
  <si>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</si>
  <si>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</si>
  <si>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</si>
  <si>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</si>
  <si>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</si>
  <si>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</si>
  <si>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</si>
  <si>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</si>
  <si>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</si>
  <si>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</si>
  <si>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</si>
  <si>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</si>
  <si>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</si>
  <si>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</si>
  <si>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</si>
  <si>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</si>
  <si>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</si>
  <si>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</si>
  <si>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</si>
  <si>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</si>
  <si>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</si>
  <si>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</si>
  <si>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</si>
  <si>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</si>
  <si>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</si>
  <si>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</si>
  <si>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</si>
  <si>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</si>
  <si>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</si>
  <si>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</si>
  <si>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</si>
  <si>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</si>
  <si>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</si>
  <si>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</si>
  <si>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</si>
  <si>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</si>
  <si>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</si>
  <si>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</si>
  <si>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</si>
  <si>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</si>
  <si>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</si>
  <si>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</si>
  <si>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</si>
  <si>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</si>
  <si>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</si>
  <si>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</si>
  <si>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</si>
  <si>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</si>
  <si>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</si>
  <si>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</si>
  <si>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</si>
  <si>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</si>
  <si>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</si>
  <si>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</si>
  <si>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</si>
  <si>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</si>
  <si>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</si>
  <si>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</si>
  <si>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</si>
  <si>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</si>
  <si>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</si>
  <si>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</si>
  <si>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</si>
  <si>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</si>
  <si>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</si>
  <si>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</si>
  <si>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</si>
  <si>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</si>
  <si>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</si>
  <si>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</si>
  <si>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</si>
  <si>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</si>
  <si>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</si>
  <si>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</si>
  <si>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</si>
  <si>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</si>
  <si>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</si>
  <si>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</si>
  <si>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</si>
  <si>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</si>
  <si>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</si>
  <si>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</si>
  <si>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</si>
  <si>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</si>
  <si>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</si>
  <si>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</si>
  <si>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</si>
  <si>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</si>
  <si>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</si>
  <si>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</si>
  <si>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</si>
  <si>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</si>
  <si>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</si>
  <si>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</si>
  <si>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</si>
  <si>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</si>
  <si>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</si>
  <si>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</si>
  <si>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</si>
  <si>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</si>
  <si>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</si>
  <si>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</si>
  <si>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</si>
  <si>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</si>
  <si>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</si>
  <si>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</si>
  <si>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</si>
  <si>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</si>
  <si>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</si>
  <si>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</si>
  <si>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</si>
  <si>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</si>
  <si>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</si>
  <si>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</si>
  <si>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</si>
  <si>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</si>
  <si>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</si>
  <si>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</si>
  <si>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</si>
  <si>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</si>
  <si>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</si>
  <si>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</si>
  <si>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</si>
  <si>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</si>
  <si>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</si>
  <si>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</si>
  <si>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</si>
  <si>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</si>
  <si>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</si>
  <si>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</si>
  <si>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</si>
  <si>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</si>
  <si>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</si>
  <si>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</si>
  <si>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</si>
  <si>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</si>
  <si>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</si>
  <si>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</si>
  <si>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</si>
  <si>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</si>
  <si>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</si>
  <si>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</si>
  <si>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</si>
  <si>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</si>
  <si>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</si>
  <si>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</si>
  <si>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</si>
  <si>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</si>
  <si>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</si>
  <si>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</si>
  <si>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</si>
  <si>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</si>
  <si>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</si>
  <si>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</si>
  <si>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</si>
  <si>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</si>
  <si>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</si>
  <si>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</si>
  <si>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</si>
  <si>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</si>
  <si>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</si>
  <si>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</si>
  <si>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</si>
  <si>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</si>
  <si>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</si>
  <si>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</si>
  <si>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</si>
  <si>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</si>
  <si>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</si>
  <si>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</si>
  <si>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</si>
  <si>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</si>
  <si>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</si>
  <si>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</si>
  <si>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</si>
  <si>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</si>
  <si>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</si>
  <si>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</si>
  <si>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</si>
  <si>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</si>
  <si>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</si>
  <si>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</si>
  <si>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</si>
  <si>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</si>
  <si>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</si>
  <si>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</si>
  <si>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</si>
  <si>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</si>
  <si>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</si>
  <si>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</si>
  <si>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</si>
  <si>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</si>
  <si>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</si>
  <si>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</si>
  <si>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</si>
  <si>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</si>
  <si>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</si>
  <si>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</si>
  <si>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</si>
  <si>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</si>
  <si>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</si>
  <si>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</si>
  <si>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</si>
  <si>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</si>
  <si>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</si>
  <si>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</si>
  <si>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</si>
  <si>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</si>
  <si>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</si>
  <si>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</si>
  <si>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</si>
  <si>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</si>
  <si>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</si>
  <si>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</si>
  <si>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</si>
  <si>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</si>
  <si>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</si>
  <si>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</si>
  <si>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</si>
  <si>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</si>
  <si>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</si>
  <si>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</si>
  <si>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</si>
  <si>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</si>
  <si>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</si>
  <si>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</si>
  <si>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</si>
  <si>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</si>
  <si>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</si>
  <si>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</si>
  <si>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</si>
  <si>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</si>
  <si>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</si>
  <si>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</si>
  <si>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</si>
  <si>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</si>
  <si>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</si>
  <si>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</si>
  <si>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</si>
  <si>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</si>
  <si>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</si>
  <si>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</si>
  <si>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</si>
  <si>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</si>
  <si>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</si>
  <si>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</si>
  <si>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</si>
  <si>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</si>
  <si>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</si>
  <si>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</si>
  <si>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</si>
  <si>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</si>
  <si>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</si>
  <si>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</si>
  <si>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</si>
  <si>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</si>
  <si>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</si>
  <si>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</si>
  <si>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</si>
  <si>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</si>
  <si>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</si>
  <si>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</si>
  <si>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</si>
  <si>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</si>
  <si>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</si>
  <si>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</si>
  <si>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</si>
  <si>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</si>
  <si>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</si>
  <si>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</si>
  <si>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</si>
  <si>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</si>
  <si>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</si>
  <si>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</si>
  <si>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</si>
  <si>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</si>
  <si>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</si>
  <si>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</si>
  <si>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</si>
  <si>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</si>
  <si>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</si>
  <si>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</si>
  <si>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</si>
  <si>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</si>
  <si>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</si>
  <si>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</si>
  <si>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</si>
  <si>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</si>
  <si>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</si>
  <si>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</si>
  <si>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</si>
  <si>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</si>
  <si>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</si>
  <si>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</si>
  <si>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</si>
  <si>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</si>
  <si>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</si>
  <si>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</si>
  <si>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</si>
  <si>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</si>
  <si>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</si>
  <si>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</si>
  <si>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</si>
  <si>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</si>
  <si>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</si>
  <si>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</si>
  <si>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</si>
  <si>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</si>
  <si>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</si>
  <si>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</si>
  <si>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</si>
  <si>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</si>
  <si>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</si>
  <si>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</si>
  <si>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</si>
  <si>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</si>
  <si>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</si>
  <si>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</si>
  <si>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</si>
  <si>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</si>
  <si>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</si>
  <si>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</si>
  <si>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</si>
  <si>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</si>
  <si>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</si>
  <si>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</si>
  <si>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</si>
  <si>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</si>
  <si>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</si>
  <si>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</si>
  <si>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</si>
  <si>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</si>
  <si>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</si>
  <si>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</si>
  <si>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</si>
  <si>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</si>
  <si>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</si>
  <si>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</si>
  <si>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</si>
  <si>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</si>
  <si>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</si>
  <si>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</si>
  <si>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</si>
  <si>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</si>
  <si>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</si>
  <si>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</si>
  <si>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</si>
  <si>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</si>
  <si>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</si>
  <si>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</si>
  <si>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</si>
  <si>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</si>
  <si>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</si>
  <si>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</si>
  <si>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</si>
  <si>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</si>
  <si>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</si>
  <si>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</si>
  <si>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</si>
  <si>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</si>
  <si>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</si>
  <si>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</si>
  <si>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</si>
  <si>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</si>
  <si>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</si>
  <si>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</si>
  <si>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</si>
  <si>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</si>
  <si>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</si>
  <si>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</si>
  <si>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</si>
  <si>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</si>
  <si>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</si>
  <si>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</si>
  <si>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</si>
  <si>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</si>
  <si>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</si>
  <si>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</si>
  <si>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</si>
  <si>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</si>
  <si>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</si>
  <si>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</si>
  <si>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</si>
  <si>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</si>
  <si>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</si>
  <si>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</si>
  <si>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</si>
  <si>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</si>
  <si>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</si>
  <si>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</si>
  <si>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</si>
  <si>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</si>
  <si>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</si>
  <si>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</si>
  <si>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</si>
  <si>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</si>
  <si>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</si>
  <si>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</si>
  <si>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</si>
  <si>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</si>
  <si>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</si>
  <si>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</si>
  <si>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</si>
  <si>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</si>
  <si>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</si>
  <si>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</si>
  <si>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</si>
  <si>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</si>
  <si>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</si>
  <si>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</si>
  <si>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</si>
  <si>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</si>
  <si>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</si>
  <si>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</si>
  <si>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</si>
  <si>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</si>
  <si>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</si>
  <si>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</si>
  <si>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</si>
  <si>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</si>
  <si>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</si>
  <si>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</si>
  <si>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</si>
  <si>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</si>
  <si>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</si>
  <si>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</si>
  <si>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</si>
  <si>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</si>
  <si>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</si>
  <si>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</si>
  <si>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</si>
  <si>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</si>
  <si>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</si>
  <si>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</si>
  <si>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</si>
  <si>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</si>
  <si>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</si>
  <si>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</si>
  <si>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</si>
  <si>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</si>
  <si>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</si>
  <si>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</si>
  <si>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</si>
  <si>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</si>
  <si>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</si>
  <si>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</si>
  <si>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</si>
  <si>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</si>
  <si>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</si>
  <si>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</si>
  <si>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</si>
  <si>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</si>
  <si>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</si>
  <si>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</si>
  <si>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</si>
  <si>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</si>
  <si>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</si>
  <si>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</si>
  <si>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</si>
  <si>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</si>
  <si>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</si>
  <si>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</si>
  <si>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</si>
  <si>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</si>
  <si>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</si>
  <si>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</si>
  <si>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</si>
  <si>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</si>
  <si>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</si>
  <si>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</si>
  <si>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</si>
  <si>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</si>
  <si>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</si>
  <si>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</si>
  <si>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</si>
  <si>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</si>
  <si>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</si>
  <si>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</si>
  <si>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</si>
  <si>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</si>
  <si>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</si>
  <si>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</si>
  <si>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</si>
  <si>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</si>
  <si>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</si>
  <si>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</si>
  <si>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</si>
  <si>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</si>
  <si>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</si>
  <si>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</si>
  <si>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</si>
  <si>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</si>
  <si>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</si>
  <si>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</si>
  <si>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</si>
  <si>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</si>
  <si>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</si>
  <si>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</si>
  <si>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</si>
  <si>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</si>
  <si>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</si>
  <si>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</si>
  <si>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</si>
  <si>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</si>
  <si>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</si>
  <si>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</si>
  <si>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</si>
  <si>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</si>
  <si>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</si>
  <si>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</si>
  <si>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</si>
  <si>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</si>
  <si>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</si>
  <si>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</si>
  <si>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</si>
  <si>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</si>
  <si>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</si>
  <si>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</si>
  <si>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</si>
  <si>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</si>
  <si>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</si>
  <si>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</si>
  <si>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</si>
  <si>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</si>
  <si>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</si>
  <si>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</si>
  <si>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</si>
  <si>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</si>
  <si>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</si>
  <si>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</si>
  <si>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</si>
  <si>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</si>
  <si>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</si>
  <si>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</si>
  <si>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</si>
  <si>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</si>
  <si>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</si>
  <si>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</si>
  <si>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</si>
  <si>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</si>
  <si>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</si>
  <si>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</si>
  <si>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</si>
  <si>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</si>
  <si>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</si>
  <si>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</si>
  <si>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</si>
  <si>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</si>
  <si>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</si>
  <si>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</si>
  <si>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</si>
  <si>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</si>
  <si>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</si>
  <si>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</si>
  <si>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</si>
  <si>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</si>
  <si>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</si>
  <si>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</si>
  <si>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</si>
  <si>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</si>
  <si>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</si>
  <si>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</si>
  <si>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</si>
  <si>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</si>
  <si>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</si>
  <si>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</si>
  <si>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</si>
  <si>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</si>
  <si>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</si>
  <si>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</si>
  <si>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</si>
  <si>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</si>
  <si>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</si>
  <si>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</si>
  <si>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</si>
  <si>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</si>
  <si>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</si>
  <si>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</si>
  <si>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</si>
  <si>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</si>
  <si>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</si>
  <si>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</si>
  <si>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</si>
  <si>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</si>
  <si>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</si>
  <si>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</si>
  <si>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</si>
  <si>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</si>
  <si>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</si>
  <si>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</si>
  <si>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</si>
  <si>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</si>
  <si>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</si>
  <si>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</si>
  <si>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</si>
  <si>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</si>
  <si>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</si>
  <si>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</si>
  <si>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</si>
  <si>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</si>
  <si>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</si>
  <si>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</si>
  <si>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</si>
  <si>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</si>
  <si>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</si>
  <si>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</si>
  <si>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</si>
  <si>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</si>
  <si>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</si>
  <si>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</si>
  <si>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</si>
  <si>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</si>
  <si>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</si>
  <si>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</si>
  <si>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</si>
  <si>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</si>
  <si>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</si>
  <si>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</si>
  <si>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</si>
  <si>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</si>
  <si>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</si>
  <si>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</si>
  <si>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</si>
  <si>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</si>
  <si>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</si>
  <si>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</si>
  <si>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</si>
  <si>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</si>
  <si>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</si>
  <si>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</si>
  <si>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</si>
  <si>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</si>
  <si>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</si>
  <si>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</si>
  <si>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</si>
  <si>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</si>
  <si>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</si>
  <si>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</si>
  <si>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</si>
  <si>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</si>
  <si>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</si>
  <si>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</si>
  <si>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</si>
  <si>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</si>
  <si>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</si>
  <si>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</si>
  <si>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</si>
  <si>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</si>
  <si>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</si>
  <si>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</si>
  <si>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</si>
  <si>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</si>
  <si>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</si>
  <si>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</si>
  <si>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</si>
  <si>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</si>
  <si>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</si>
  <si>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</si>
  <si>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</si>
  <si>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</si>
  <si>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</si>
  <si>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</si>
  <si>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</si>
  <si>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</si>
  <si>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</si>
  <si>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</si>
  <si>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</si>
  <si>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</si>
  <si>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</si>
  <si>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</si>
  <si>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</si>
  <si>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</si>
  <si>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</si>
  <si>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</si>
  <si>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</si>
  <si>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</si>
  <si>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</si>
  <si>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</si>
  <si>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</si>
  <si>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</si>
  <si>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</si>
  <si>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</si>
  <si>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</si>
  <si>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</si>
  <si>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</si>
  <si>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</si>
  <si>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</si>
  <si>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</si>
  <si>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</si>
  <si>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</si>
  <si>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</si>
  <si>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</si>
  <si>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</si>
  <si>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</si>
  <si>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</si>
  <si>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</si>
  <si>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</si>
  <si>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</si>
  <si>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</si>
  <si>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</si>
  <si>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</si>
  <si>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</si>
  <si>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</si>
  <si>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</si>
  <si>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</si>
  <si>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</si>
  <si>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</si>
  <si>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</si>
  <si>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</si>
  <si>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</si>
  <si>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</si>
  <si>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</si>
  <si>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</si>
  <si>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</si>
  <si>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</si>
  <si>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</si>
  <si>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</si>
  <si>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</si>
  <si>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</si>
  <si>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</si>
  <si>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</si>
  <si>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</si>
  <si>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</si>
  <si>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</si>
  <si>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</si>
  <si>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</si>
  <si>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</si>
  <si>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</si>
  <si>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</si>
  <si>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</si>
  <si>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</si>
  <si>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</si>
  <si>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</si>
  <si>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</si>
  <si>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</si>
  <si>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</si>
  <si>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</si>
  <si>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</si>
  <si>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</si>
  <si>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</si>
  <si>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</si>
  <si>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</si>
  <si>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</si>
  <si>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</si>
  <si>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</si>
  <si>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</si>
  <si>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</si>
  <si>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</si>
  <si>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</si>
  <si>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</si>
  <si>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</si>
  <si>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</si>
  <si>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</si>
  <si>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</si>
  <si>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</si>
  <si>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</si>
  <si>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</si>
  <si>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</si>
  <si>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</si>
  <si>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</si>
  <si>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</si>
  <si>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</si>
  <si>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</si>
  <si>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</si>
  <si>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</si>
  <si>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</si>
  <si>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</si>
  <si>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</si>
  <si>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</si>
  <si>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</si>
  <si>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</si>
  <si>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</si>
  <si>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</si>
  <si>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</si>
  <si>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</si>
  <si>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</si>
  <si>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</si>
  <si>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</si>
  <si>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</si>
  <si>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</si>
  <si>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</si>
  <si>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</si>
  <si>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</si>
  <si>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</si>
  <si>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</si>
  <si>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</si>
  <si>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</si>
  <si>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</si>
  <si>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</si>
  <si>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</si>
  <si>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</si>
  <si>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</si>
  <si>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</si>
  <si>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</si>
  <si>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</si>
  <si>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</si>
  <si>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</si>
  <si>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</si>
  <si>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</si>
  <si>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</si>
  <si>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</si>
  <si>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</si>
  <si>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</si>
  <si>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</si>
  <si>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</si>
  <si>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</si>
  <si>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</si>
  <si>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</si>
  <si>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</si>
  <si>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</si>
  <si>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</si>
  <si>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</si>
  <si>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</si>
  <si>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</si>
  <si>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</si>
  <si>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</si>
  <si>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</si>
  <si>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</si>
  <si>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</si>
  <si>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</si>
  <si>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</si>
  <si>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</si>
  <si>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</si>
  <si>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</si>
  <si>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</si>
  <si>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</si>
  <si>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</si>
  <si>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</si>
  <si>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</si>
  <si>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</si>
  <si>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</si>
  <si>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</si>
  <si>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</si>
  <si>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</si>
  <si>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</si>
  <si>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</si>
  <si>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</si>
  <si>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</si>
  <si>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</si>
  <si>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</si>
  <si>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</si>
  <si>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</si>
  <si>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</si>
  <si>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</si>
  <si>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</si>
  <si>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</si>
  <si>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</si>
  <si>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</si>
  <si>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</si>
  <si>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</si>
  <si>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</si>
  <si>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</si>
  <si>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</si>
  <si>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</si>
  <si>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</si>
  <si>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</si>
  <si>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</si>
  <si>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</si>
  <si>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</si>
  <si>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</si>
  <si>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</si>
  <si>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</si>
  <si>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</si>
  <si>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</si>
  <si>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</si>
  <si>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</si>
  <si>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</si>
  <si>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</si>
  <si>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</si>
  <si>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</si>
  <si>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</si>
  <si>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</si>
  <si>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</si>
  <si>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</si>
  <si>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</si>
  <si>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</si>
  <si>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</si>
  <si>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</si>
  <si>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</si>
  <si>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</si>
  <si>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</si>
  <si>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</si>
  <si>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</si>
  <si>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</si>
  <si>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</si>
  <si>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</si>
  <si>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</si>
  <si>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</si>
  <si>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</si>
  <si>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</si>
  <si>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</si>
  <si>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</si>
  <si>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</si>
  <si>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</si>
  <si>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</si>
  <si>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</si>
  <si>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</si>
  <si>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</si>
  <si>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</si>
  <si>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</si>
  <si>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</si>
  <si>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</si>
  <si>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</si>
  <si>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</si>
  <si>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</si>
  <si>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</si>
  <si>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</si>
  <si>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</si>
  <si>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</si>
  <si>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</si>
  <si>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</si>
  <si>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</si>
  <si>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</si>
  <si>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</si>
  <si>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</si>
  <si>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</si>
  <si>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</si>
  <si>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</si>
  <si>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</si>
  <si>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</si>
  <si>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</si>
  <si>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</si>
  <si>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</si>
  <si>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</si>
  <si>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</si>
  <si>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</si>
  <si>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</si>
  <si>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</si>
  <si>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</si>
  <si>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</si>
  <si>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</si>
  <si>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</si>
  <si>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</si>
  <si>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</si>
  <si>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</si>
  <si>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</si>
  <si>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</si>
  <si>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</si>
  <si>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</si>
  <si>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</si>
  <si>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</si>
  <si>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</si>
  <si>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</si>
  <si>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</si>
  <si>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</si>
  <si>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</si>
  <si>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</si>
  <si>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</si>
  <si>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</si>
  <si>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</si>
  <si>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</si>
  <si>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</si>
  <si>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</si>
  <si>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</si>
  <si>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</si>
  <si>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</si>
  <si>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</si>
  <si>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</si>
  <si>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</si>
  <si>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</si>
  <si>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</si>
  <si>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</si>
  <si>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</si>
  <si>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</si>
  <si>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</si>
  <si>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</si>
  <si>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</si>
  <si>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</si>
  <si>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</si>
  <si>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</si>
  <si>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</si>
  <si>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</si>
  <si>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</si>
  <si>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</si>
  <si>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</si>
  <si>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</si>
  <si>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</si>
  <si>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</si>
  <si>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</si>
  <si>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</si>
  <si>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</si>
  <si>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</si>
  <si>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</si>
  <si>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</si>
  <si>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</si>
  <si>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</si>
  <si>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</si>
  <si>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</si>
  <si>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</si>
  <si>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</si>
  <si>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</si>
  <si>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</si>
  <si>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</si>
  <si>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</si>
  <si>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</si>
  <si>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</si>
  <si>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</si>
  <si>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</si>
  <si>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</si>
  <si>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</si>
  <si>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</si>
  <si>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</si>
  <si>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</si>
  <si>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</si>
  <si>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</si>
  <si>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</si>
  <si>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</si>
  <si>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</si>
  <si>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</si>
  <si>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</si>
  <si>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</si>
  <si>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</si>
  <si>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</si>
  <si>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</si>
  <si>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</si>
  <si>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</si>
  <si>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</si>
  <si>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</si>
  <si>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</si>
  <si>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</si>
  <si>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</si>
  <si>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</si>
  <si>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</si>
  <si>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</si>
  <si>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</si>
  <si>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</si>
  <si>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</si>
  <si>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</si>
  <si>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</si>
  <si>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</si>
  <si>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</si>
  <si>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</si>
  <si>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</si>
  <si>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</si>
  <si>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</si>
  <si>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</si>
  <si>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</si>
  <si>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</si>
  <si>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</si>
  <si>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</si>
  <si>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</si>
  <si>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</si>
  <si>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</si>
  <si>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</si>
  <si>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</si>
  <si>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</si>
  <si>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</si>
  <si>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</si>
  <si>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</si>
  <si>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</si>
  <si>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</si>
  <si>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</si>
  <si>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</si>
  <si>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</si>
  <si>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</si>
  <si>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</si>
  <si>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</si>
  <si>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</si>
  <si>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</si>
  <si>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</si>
  <si>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</si>
  <si>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</si>
  <si>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</si>
  <si>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</si>
  <si>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</si>
  <si>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</si>
  <si>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</si>
  <si>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</si>
  <si>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</si>
  <si>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</si>
  <si>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</si>
  <si>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</si>
  <si>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</si>
  <si>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</si>
  <si>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</si>
  <si>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</si>
  <si>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</si>
  <si>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</si>
  <si>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</si>
  <si>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</si>
  <si>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</si>
  <si>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</si>
  <si>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</si>
  <si>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</si>
  <si>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</si>
  <si>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</si>
  <si>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</si>
  <si>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</si>
  <si>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</si>
  <si>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</si>
  <si>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</si>
  <si>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</si>
  <si>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</si>
  <si>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</si>
  <si>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</si>
  <si>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</si>
  <si>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</si>
  <si>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</si>
  <si>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</si>
  <si>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</si>
  <si>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</si>
  <si>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</si>
  <si>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</si>
  <si>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</si>
  <si>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</si>
  <si>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</si>
  <si>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</si>
  <si>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</si>
  <si>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</si>
  <si>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</si>
  <si>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</si>
  <si>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</si>
  <si>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</si>
  <si>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</si>
  <si>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</si>
  <si>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</si>
  <si>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</si>
  <si>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</si>
  <si>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</si>
  <si>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</si>
  <si>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</si>
  <si>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</si>
  <si>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</si>
  <si>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</si>
  <si>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</si>
  <si>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</si>
  <si>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</si>
  <si>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</si>
  <si>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</si>
  <si>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</si>
  <si>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</si>
  <si>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</si>
  <si>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</si>
  <si>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</si>
  <si>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</si>
  <si>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</si>
  <si>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</si>
  <si>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</si>
  <si>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</si>
  <si>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</si>
  <si>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</si>
  <si>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</si>
  <si>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</si>
  <si>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</si>
  <si>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</si>
  <si>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</si>
  <si>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</si>
  <si>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</si>
  <si>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</si>
  <si>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</si>
  <si>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</si>
  <si>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</si>
  <si>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</si>
  <si>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</si>
  <si>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</si>
  <si>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</si>
  <si>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</si>
  <si>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</si>
  <si>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</si>
  <si>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</si>
  <si>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</si>
  <si>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</si>
  <si>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</si>
  <si>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</si>
  <si>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</si>
  <si>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</si>
  <si>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</si>
  <si>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</si>
  <si>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</si>
  <si>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</si>
  <si>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</si>
  <si>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</si>
  <si>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</si>
  <si>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</si>
  <si>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</si>
  <si>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</si>
  <si>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</si>
  <si>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</si>
  <si>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</si>
  <si>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</si>
  <si>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</si>
  <si>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</si>
  <si>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</si>
  <si>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</si>
  <si>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</si>
  <si>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</si>
  <si>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</si>
  <si>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</si>
  <si>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</si>
  <si>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</si>
  <si>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</si>
  <si>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</si>
  <si>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</si>
  <si>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</si>
  <si>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</si>
  <si>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</si>
  <si>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</si>
  <si>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</si>
  <si>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</si>
  <si>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</si>
  <si>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</si>
  <si>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</si>
  <si>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</si>
  <si>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</si>
  <si>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</si>
  <si>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</si>
  <si>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</si>
  <si>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</si>
  <si>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</si>
  <si>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</si>
  <si>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</si>
  <si>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</si>
  <si>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</si>
  <si>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</si>
  <si>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</si>
  <si>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</si>
  <si>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</si>
  <si>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</si>
  <si>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</si>
  <si>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</si>
  <si>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</si>
  <si>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</si>
  <si>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</si>
  <si>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</si>
  <si>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</si>
  <si>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</si>
  <si>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</si>
  <si>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</si>
  <si>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</si>
  <si>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</si>
  <si>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</si>
  <si>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</si>
  <si>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</si>
  <si>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</si>
  <si>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</si>
  <si>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</si>
  <si>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</si>
  <si>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</si>
  <si>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</si>
  <si>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</si>
  <si>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</si>
  <si>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</si>
  <si>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</si>
  <si>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</si>
  <si>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</si>
  <si>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</si>
  <si>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</si>
  <si>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</si>
  <si>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</si>
  <si>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</si>
  <si>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</si>
  <si>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</si>
  <si>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</si>
  <si>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</si>
  <si>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</si>
  <si>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</si>
  <si>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</si>
  <si>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</si>
  <si>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</si>
  <si>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</si>
  <si>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</si>
  <si>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</si>
  <si>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</si>
  <si>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</si>
  <si>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</si>
  <si>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</si>
  <si>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</si>
  <si>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</si>
  <si>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</si>
  <si>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</si>
  <si>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</si>
  <si>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</si>
  <si>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</si>
  <si>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</si>
  <si>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</si>
  <si>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</si>
  <si>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</si>
  <si>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</si>
  <si>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</si>
  <si>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</si>
  <si>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</si>
  <si>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</si>
  <si>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</si>
  <si>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</si>
  <si>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</si>
  <si>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</si>
  <si>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</si>
  <si>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</si>
  <si>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</si>
  <si>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</si>
  <si>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</si>
  <si>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</si>
  <si>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</si>
  <si>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</si>
  <si>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</si>
  <si>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</si>
  <si>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</si>
  <si>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</si>
  <si>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</si>
  <si>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</si>
  <si>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</si>
  <si>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</si>
  <si>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</si>
  <si>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</si>
  <si>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</si>
  <si>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</si>
  <si>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</si>
  <si>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</si>
  <si>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</si>
  <si>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</si>
  <si>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</si>
  <si>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</si>
  <si>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</si>
  <si>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</si>
  <si>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</si>
  <si>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</si>
  <si>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</si>
  <si>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</si>
  <si>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</si>
  <si>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</si>
  <si>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</si>
  <si>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</si>
  <si>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</si>
  <si>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</si>
  <si>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</si>
  <si>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</si>
  <si>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</si>
  <si>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</si>
  <si>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</si>
  <si>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</si>
  <si>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</si>
  <si>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</si>
  <si>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</si>
  <si>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</si>
  <si>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</si>
  <si>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</si>
  <si>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</si>
  <si>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</si>
  <si>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</si>
  <si>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</si>
  <si>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</si>
  <si>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</si>
  <si>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</si>
  <si>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</si>
  <si>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</si>
  <si>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</si>
  <si>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</si>
  <si>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</si>
  <si>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</si>
  <si>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</si>
  <si>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</si>
  <si>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</si>
  <si>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</si>
  <si>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</si>
  <si>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</si>
  <si>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</si>
  <si>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</si>
  <si>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</si>
  <si>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</si>
  <si>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</si>
  <si>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</si>
  <si>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</si>
  <si>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</si>
  <si>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</si>
  <si>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</si>
  <si>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</si>
  <si>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</si>
  <si>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</si>
  <si>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</si>
  <si>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</si>
  <si>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</si>
  <si>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</si>
  <si>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</si>
  <si>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</si>
  <si>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</si>
  <si>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</si>
  <si>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</si>
  <si>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</si>
  <si>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</si>
  <si>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</si>
  <si>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</si>
  <si>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</si>
  <si>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</si>
  <si>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</si>
  <si>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</si>
  <si>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</si>
  <si>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</si>
  <si>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</si>
  <si>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</si>
  <si>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</si>
  <si>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</si>
  <si>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</si>
  <si>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</si>
  <si>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</si>
  <si>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</si>
  <si>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</si>
  <si>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</si>
  <si>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</si>
  <si>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</si>
  <si>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</si>
  <si>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</si>
  <si>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</si>
  <si>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</si>
  <si>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</si>
  <si>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</si>
  <si>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</si>
  <si>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</si>
  <si>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</si>
  <si>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</si>
  <si>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</si>
  <si>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</si>
  <si>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</si>
  <si>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</si>
  <si>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</si>
  <si>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</si>
  <si>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</si>
  <si>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</si>
  <si>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</si>
  <si>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</si>
  <si>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</si>
  <si>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</si>
  <si>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</si>
  <si>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</si>
  <si>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</si>
  <si>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</si>
  <si>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</si>
  <si>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</si>
  <si>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</si>
  <si>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</si>
  <si>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</si>
  <si>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</si>
  <si>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</si>
  <si>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</si>
  <si>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</si>
  <si>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</si>
  <si>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</si>
  <si>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</si>
  <si>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</si>
  <si>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</si>
  <si>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</si>
  <si>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</si>
  <si>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</si>
  <si>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</si>
  <si>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</si>
  <si>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</si>
  <si>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</si>
  <si>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</si>
  <si>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</si>
  <si>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</si>
  <si>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</si>
  <si>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</si>
  <si>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</si>
  <si>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</si>
  <si>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</si>
  <si>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</si>
  <si>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</si>
  <si>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</si>
  <si>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</si>
  <si>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</si>
  <si>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</si>
  <si>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</si>
  <si>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</si>
  <si>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</si>
  <si>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</si>
  <si>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</si>
  <si>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</si>
  <si>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</si>
  <si>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</si>
  <si>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</si>
  <si>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</si>
  <si>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</si>
  <si>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</si>
  <si>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</si>
  <si>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</si>
  <si>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</si>
  <si>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</si>
  <si>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</si>
  <si>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</si>
  <si>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</si>
  <si>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</si>
  <si>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</si>
  <si>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</si>
  <si>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</si>
  <si>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</si>
  <si>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</si>
  <si>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</si>
  <si>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</si>
  <si>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</si>
  <si>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</si>
  <si>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</si>
  <si>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</si>
  <si>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</si>
  <si>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</si>
  <si>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</si>
  <si>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</si>
  <si>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</si>
  <si>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</si>
  <si>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</si>
  <si>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</si>
  <si>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</si>
  <si>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</si>
  <si>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</si>
  <si>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</si>
  <si>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</si>
  <si>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</si>
  <si>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</si>
  <si>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</si>
  <si>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</si>
  <si>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</si>
  <si>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</si>
  <si>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</si>
  <si>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</si>
  <si>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</si>
  <si>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</si>
  <si>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</si>
  <si>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</si>
  <si>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</si>
  <si>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</si>
  <si>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</si>
  <si>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</si>
  <si>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</si>
  <si>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</si>
  <si>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</si>
  <si>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</si>
  <si>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</si>
  <si>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</si>
  <si>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</si>
  <si>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</si>
  <si>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</si>
  <si>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</si>
  <si>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</si>
  <si>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</si>
  <si>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</si>
  <si>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</si>
  <si>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</si>
  <si>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</si>
  <si>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</si>
  <si>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</si>
  <si>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</si>
  <si>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</si>
  <si>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</si>
  <si>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</si>
  <si>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</si>
  <si>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</si>
  <si>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</si>
  <si>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</si>
  <si>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</si>
  <si>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</si>
  <si>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</si>
  <si>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</si>
  <si>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</si>
  <si>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</si>
  <si>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</si>
  <si>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</si>
  <si>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</si>
  <si>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</si>
  <si>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</si>
  <si>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</si>
  <si>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</si>
  <si>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</si>
  <si>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</si>
  <si>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</si>
  <si>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</si>
  <si>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</si>
  <si>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</si>
  <si>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</si>
  <si>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</si>
  <si>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</si>
  <si>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</si>
  <si>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</si>
  <si>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</si>
  <si>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</si>
  <si>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</si>
  <si>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</si>
  <si>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</si>
  <si>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</si>
  <si>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</si>
  <si>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</si>
  <si>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</si>
  <si>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</si>
  <si>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</si>
  <si>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</si>
  <si>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</si>
  <si>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</si>
  <si>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</si>
  <si>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</si>
  <si>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</si>
  <si>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</si>
  <si>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</si>
  <si>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</si>
  <si>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</si>
  <si>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</si>
  <si>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</si>
  <si>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</si>
  <si>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</si>
  <si>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</si>
  <si>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</si>
  <si>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</si>
  <si>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</si>
  <si>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</si>
  <si>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</si>
  <si>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</si>
  <si>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</si>
  <si>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</si>
  <si>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</si>
  <si>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</si>
  <si>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</si>
  <si>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</si>
  <si>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</si>
  <si>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</si>
  <si>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</si>
  <si>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</si>
  <si>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</si>
  <si>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</si>
  <si>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</si>
  <si>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</si>
  <si>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</si>
  <si>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</si>
  <si>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</si>
  <si>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</si>
  <si>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</si>
  <si>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</si>
  <si>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</si>
  <si>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</si>
  <si>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</si>
  <si>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</si>
  <si>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</si>
  <si>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</si>
  <si>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</si>
  <si>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</si>
  <si>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</si>
  <si>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</si>
  <si>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</si>
  <si>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</si>
  <si>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</si>
  <si>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</si>
  <si>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</si>
  <si>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</si>
  <si>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</si>
  <si>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</si>
  <si>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</si>
  <si>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</si>
  <si>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</si>
  <si>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</si>
  <si>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</si>
  <si>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</si>
  <si>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</si>
  <si>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</si>
  <si>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</si>
  <si>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</si>
  <si>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</si>
  <si>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</si>
  <si>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</si>
  <si>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</si>
  <si>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</si>
  <si>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</si>
  <si>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</si>
  <si>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</si>
  <si>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</si>
  <si>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</si>
  <si>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</si>
  <si>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</si>
  <si>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</si>
  <si>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</si>
  <si>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</si>
  <si>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</si>
  <si>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</si>
  <si>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</si>
  <si>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</si>
  <si>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</si>
  <si>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</si>
  <si>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</si>
  <si>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</si>
  <si>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</si>
  <si>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</si>
  <si>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</si>
  <si>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</si>
  <si>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</si>
  <si>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</si>
  <si>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</si>
  <si>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</si>
  <si>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</si>
  <si>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</si>
  <si>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</si>
  <si>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</si>
  <si>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</si>
  <si>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</si>
  <si>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</si>
  <si>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</si>
  <si>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</si>
  <si>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</si>
  <si>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</si>
  <si>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</si>
  <si>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</si>
  <si>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</si>
  <si>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</si>
  <si>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</si>
  <si>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</si>
  <si>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</si>
  <si>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</si>
  <si>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</si>
  <si>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</si>
  <si>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</si>
  <si>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</si>
  <si>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</si>
  <si>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</si>
  <si>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</si>
  <si>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</si>
  <si>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</si>
  <si>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</si>
  <si>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</si>
  <si>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</si>
  <si>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</si>
  <si>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</si>
  <si>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</si>
  <si>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</si>
  <si>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</si>
  <si>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</si>
  <si>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</si>
  <si>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</si>
  <si>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</si>
  <si>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</si>
  <si>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</si>
  <si>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</si>
  <si>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</si>
  <si>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</si>
  <si>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</si>
  <si>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</si>
  <si>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</si>
  <si>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</si>
  <si>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</si>
  <si>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</si>
  <si>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</si>
  <si>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</si>
  <si>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</si>
  <si>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</si>
  <si>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</si>
  <si>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</si>
  <si>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</si>
  <si>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</si>
  <si>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</si>
  <si>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</si>
  <si>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</si>
  <si>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</si>
  <si>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</si>
  <si>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</si>
  <si>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</si>
  <si>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</si>
  <si>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</si>
  <si>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</si>
  <si>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</si>
  <si>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</si>
  <si>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</si>
  <si>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</si>
  <si>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</si>
  <si>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</si>
  <si>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</si>
  <si>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</si>
  <si>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</si>
  <si>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</si>
  <si>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</si>
  <si>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</si>
  <si>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</si>
  <si>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</si>
  <si>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</si>
  <si>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</si>
  <si>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</si>
  <si>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</si>
  <si>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</si>
  <si>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</si>
  <si>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</si>
  <si>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</si>
  <si>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</si>
  <si>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</si>
  <si>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</si>
  <si>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</si>
  <si>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</si>
  <si>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</si>
  <si>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</si>
  <si>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</si>
  <si>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</si>
  <si>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</si>
  <si>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</si>
  <si>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</si>
  <si>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</si>
  <si>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</si>
  <si>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</si>
  <si>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</si>
  <si>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</si>
  <si>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</si>
  <si>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</si>
  <si>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</si>
  <si>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</si>
  <si>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</si>
  <si>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</si>
  <si>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</si>
  <si>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</si>
  <si>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</si>
  <si>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</si>
  <si>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</si>
  <si>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</si>
  <si>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</si>
  <si>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</si>
  <si>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</si>
  <si>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</si>
  <si>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</si>
  <si>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</si>
  <si>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</si>
  <si>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</si>
  <si>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</si>
  <si>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</si>
  <si>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</si>
  <si>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</si>
  <si>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</si>
  <si>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</si>
  <si>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</si>
  <si>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</si>
  <si>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</si>
  <si>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</si>
  <si>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</si>
  <si>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</si>
  <si>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</si>
  <si>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</si>
  <si>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</si>
  <si>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</si>
  <si>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</si>
  <si>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</si>
  <si>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</si>
  <si>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</si>
  <si>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</si>
  <si>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</si>
  <si>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</si>
  <si>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</si>
  <si>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</si>
  <si>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</si>
  <si>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</si>
  <si>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</si>
  <si>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</si>
  <si>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</si>
  <si>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</si>
  <si>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</si>
  <si>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</si>
  <si>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</si>
  <si>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</si>
  <si>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</si>
  <si>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</si>
  <si>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</si>
  <si>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</si>
  <si>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</si>
  <si>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</si>
  <si>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</si>
  <si>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</si>
  <si>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</si>
  <si>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</si>
  <si>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</si>
  <si>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</si>
  <si>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</si>
  <si>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</si>
  <si>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</si>
  <si>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</si>
  <si>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</si>
  <si>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</si>
  <si>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</si>
  <si>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</si>
  <si>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</si>
  <si>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</si>
  <si>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</si>
  <si>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</si>
  <si>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</si>
  <si>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</si>
  <si>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</si>
  <si>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</si>
  <si>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</si>
  <si>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</si>
  <si>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</si>
  <si>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</si>
  <si>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</si>
  <si>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</si>
  <si>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</si>
  <si>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</si>
  <si>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</si>
  <si>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</si>
  <si>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</si>
  <si>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</si>
  <si>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</si>
  <si>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</si>
  <si>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</si>
  <si>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</si>
  <si>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</si>
  <si>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</si>
  <si>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</si>
  <si>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</si>
  <si>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</si>
  <si>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</si>
  <si>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</si>
  <si>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</si>
  <si>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</si>
  <si>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</si>
  <si>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</si>
  <si>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</si>
  <si>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</si>
  <si>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</si>
  <si>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</si>
  <si>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</si>
  <si>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</si>
  <si>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</si>
  <si>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</si>
  <si>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</si>
  <si>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</si>
  <si>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</si>
  <si>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</si>
  <si>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</si>
  <si>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</si>
  <si>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</si>
  <si>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</si>
  <si>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</si>
  <si>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</si>
  <si>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</si>
  <si>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</si>
  <si>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</si>
  <si>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</si>
  <si>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</si>
  <si>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</si>
  <si>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</si>
  <si>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</si>
  <si>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</si>
  <si>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</si>
  <si>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</si>
  <si>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</si>
  <si>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</si>
  <si>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</si>
  <si>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</si>
  <si>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</si>
  <si>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</si>
  <si>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</si>
  <si>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</si>
  <si>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</si>
  <si>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</si>
  <si>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</si>
  <si>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</si>
  <si>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</si>
  <si>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</si>
  <si>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</si>
  <si>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</si>
  <si>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</si>
  <si>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</si>
  <si>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</si>
  <si>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</si>
  <si>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</si>
  <si>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</si>
  <si>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</si>
  <si>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</si>
  <si>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</si>
  <si>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</si>
  <si>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</si>
  <si>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</si>
  <si>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</si>
  <si>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</si>
  <si>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</si>
  <si>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</si>
  <si>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</si>
  <si>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</si>
  <si>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</si>
  <si>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</si>
  <si>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</si>
  <si>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</si>
  <si>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</si>
  <si>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</si>
  <si>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</si>
  <si>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</si>
  <si>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</si>
  <si>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</si>
  <si>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</si>
  <si>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</si>
  <si>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</si>
  <si>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</si>
  <si>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</si>
  <si>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</si>
  <si>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</si>
  <si>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</si>
  <si>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</si>
  <si>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</si>
  <si>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</si>
  <si>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</si>
  <si>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</si>
  <si>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</si>
  <si>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</si>
  <si>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</si>
  <si>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</si>
  <si>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</si>
  <si>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</si>
  <si>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</si>
  <si>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</si>
  <si>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</si>
  <si>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</si>
  <si>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</si>
  <si>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</si>
  <si>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</si>
  <si>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</si>
  <si>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</si>
  <si>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</si>
  <si>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</si>
  <si>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</si>
  <si>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</si>
  <si>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</si>
  <si>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</si>
  <si>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</si>
  <si>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</si>
  <si>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</si>
  <si>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</si>
  <si>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</si>
  <si>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</si>
  <si>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</si>
  <si>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</si>
  <si>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</si>
  <si>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</si>
  <si>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</si>
  <si>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</si>
  <si>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</si>
  <si>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</si>
  <si>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</si>
  <si>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</si>
  <si>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</si>
  <si>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</si>
  <si>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</si>
  <si>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</si>
  <si>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</si>
  <si>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</si>
  <si>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</si>
  <si>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</si>
  <si>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</si>
  <si>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</si>
  <si>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</si>
  <si>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</si>
  <si>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</si>
  <si>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</si>
  <si>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</si>
  <si>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</si>
  <si>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</si>
  <si>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</si>
  <si>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</si>
  <si>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</si>
  <si>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</si>
  <si>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</si>
  <si>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</si>
  <si>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</si>
  <si>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</si>
  <si>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</si>
  <si>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</si>
  <si>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</si>
  <si>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</si>
  <si>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</si>
  <si>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</si>
  <si>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</si>
  <si>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</si>
  <si>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</si>
  <si>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</si>
  <si>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</si>
  <si>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</si>
  <si>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</si>
  <si>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</si>
  <si>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</si>
  <si>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</si>
  <si>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</si>
  <si>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</si>
  <si>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</si>
  <si>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</si>
  <si>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</si>
  <si>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</si>
  <si>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</si>
  <si>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</si>
  <si>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</si>
  <si>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</si>
  <si>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</si>
  <si>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</si>
  <si>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</si>
  <si>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</si>
  <si>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</si>
  <si>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</si>
  <si>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</si>
  <si>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</si>
  <si>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</si>
  <si>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</si>
  <si>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</si>
  <si>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</si>
  <si>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</si>
  <si>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</si>
  <si>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</si>
  <si>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</si>
  <si>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</si>
  <si>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</si>
  <si>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</si>
  <si>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</si>
  <si>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</si>
  <si>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</si>
  <si>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</si>
  <si>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</si>
  <si>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</si>
  <si>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</si>
  <si>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</si>
  <si>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</si>
  <si>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</si>
  <si>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</si>
  <si>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</si>
  <si>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</si>
  <si>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</si>
  <si>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</si>
  <si>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</si>
  <si>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</si>
  <si>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</si>
  <si>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</si>
  <si>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</si>
  <si>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</si>
  <si>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</si>
  <si>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</si>
  <si>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</si>
  <si>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</si>
  <si>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</si>
  <si>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</si>
  <si>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</si>
  <si>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</si>
  <si>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</si>
  <si>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</si>
  <si>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</si>
  <si>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</si>
  <si>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</si>
  <si>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</si>
  <si>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</si>
  <si>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</si>
  <si>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</si>
  <si>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</si>
  <si>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</si>
  <si>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</si>
  <si>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</si>
  <si>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</si>
  <si>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</si>
  <si>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</si>
  <si>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</si>
  <si>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</si>
  <si>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</si>
  <si>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</si>
  <si>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</si>
  <si>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</si>
  <si>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</si>
  <si>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</si>
  <si>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</si>
  <si>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</si>
  <si>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</si>
  <si>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</si>
  <si>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</si>
  <si>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</si>
  <si>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</si>
  <si>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</si>
  <si>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</si>
  <si>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</si>
  <si>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</si>
  <si>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</si>
  <si>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</si>
  <si>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</si>
  <si>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</si>
  <si>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</si>
  <si>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</si>
  <si>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</si>
  <si>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</si>
  <si>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</si>
  <si>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</si>
  <si>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</si>
  <si>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</si>
  <si>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</si>
  <si>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</si>
  <si>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</si>
  <si>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</si>
  <si>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</si>
  <si>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</si>
  <si>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</si>
  <si>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</si>
  <si>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</si>
  <si>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</si>
  <si>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</si>
  <si>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</si>
  <si>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</si>
  <si>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</si>
  <si>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</si>
  <si>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</si>
  <si>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</si>
  <si>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</si>
  <si>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</si>
  <si>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</si>
  <si>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</si>
  <si>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</si>
  <si>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</si>
  <si>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</si>
  <si>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</si>
  <si>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</si>
  <si>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</si>
  <si>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</si>
  <si>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</si>
  <si>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</si>
  <si>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</si>
  <si>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</si>
  <si>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</si>
  <si>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</si>
  <si>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</si>
  <si>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</si>
  <si>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</si>
  <si>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</si>
  <si>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</si>
  <si>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</si>
  <si>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</si>
  <si>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</si>
  <si>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</si>
  <si>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</si>
  <si>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</si>
  <si>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</si>
  <si>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</si>
  <si>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</si>
  <si>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</si>
  <si>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</si>
  <si>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</si>
  <si>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</si>
  <si>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</si>
  <si>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</si>
  <si>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</si>
  <si>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</si>
  <si>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</si>
  <si>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</si>
  <si>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</si>
  <si>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</si>
  <si>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</si>
  <si>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</si>
  <si>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</si>
  <si>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</si>
  <si>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</si>
  <si>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</si>
  <si>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</si>
  <si>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</si>
  <si>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</si>
  <si>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</si>
  <si>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</si>
  <si>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</si>
  <si>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</si>
  <si>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</si>
  <si>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</si>
  <si>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</si>
  <si>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</si>
  <si>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</si>
  <si>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</si>
  <si>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</si>
  <si>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</si>
  <si>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</si>
  <si>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</si>
  <si>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</si>
  <si>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</si>
  <si>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</si>
  <si>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</si>
  <si>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</si>
  <si>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</si>
  <si>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</si>
  <si>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</si>
  <si>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</si>
  <si>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</si>
  <si>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</si>
  <si>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</si>
  <si>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</si>
  <si>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</si>
  <si>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</si>
  <si>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</si>
  <si>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</si>
  <si>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</si>
  <si>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</si>
  <si>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</si>
  <si>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</si>
  <si>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</si>
  <si>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</si>
  <si>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</si>
  <si>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</si>
  <si>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</si>
  <si>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</si>
  <si>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</si>
  <si>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</si>
  <si>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</si>
  <si>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</si>
  <si>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</si>
  <si>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</si>
  <si>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</si>
  <si>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</si>
  <si>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</si>
  <si>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</si>
  <si>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</si>
  <si>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</si>
  <si>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</si>
  <si>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</si>
  <si>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</si>
  <si>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</si>
  <si>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</si>
  <si>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</si>
  <si>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</si>
  <si>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</si>
  <si>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</si>
  <si>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</si>
  <si>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</si>
  <si>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</si>
  <si>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</si>
  <si>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</si>
  <si>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</si>
  <si>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</si>
  <si>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</si>
  <si>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</si>
  <si>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</si>
  <si>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</si>
  <si>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</si>
  <si>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</si>
  <si>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</si>
  <si>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</si>
  <si>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</si>
  <si>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</si>
  <si>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</si>
  <si>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</si>
  <si>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</si>
  <si>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</si>
  <si>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</si>
  <si>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</si>
  <si>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</si>
  <si>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</si>
  <si>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</si>
  <si>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</si>
  <si>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</si>
  <si>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</si>
  <si>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</si>
  <si>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</si>
  <si>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</si>
  <si>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</si>
  <si>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</si>
  <si>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</si>
  <si>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</si>
  <si>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</si>
  <si>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</si>
  <si>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</si>
  <si>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</si>
  <si>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</si>
  <si>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</si>
  <si>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</si>
  <si>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</si>
  <si>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</si>
  <si>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</si>
  <si>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</si>
  <si>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</si>
  <si>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</si>
  <si>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</si>
  <si>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</si>
  <si>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</si>
  <si>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</si>
  <si>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</si>
  <si>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</si>
  <si>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</si>
  <si>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</si>
  <si>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</si>
  <si>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</si>
  <si>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</si>
  <si>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</si>
  <si>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</si>
  <si>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</si>
  <si>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</si>
  <si>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</si>
  <si>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</si>
  <si>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</si>
  <si>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</si>
  <si>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</si>
  <si>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</si>
  <si>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</si>
  <si>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</si>
  <si>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</si>
  <si>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</si>
  <si>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</si>
  <si>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</si>
  <si>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</si>
  <si>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</si>
  <si>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</si>
  <si>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</si>
  <si>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</si>
  <si>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</si>
  <si>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</si>
  <si>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</si>
  <si>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</si>
  <si>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</si>
  <si>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</si>
  <si>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</si>
  <si>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</si>
  <si>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</si>
  <si>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</si>
  <si>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</si>
  <si>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</si>
  <si>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</si>
  <si>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</si>
  <si>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</si>
  <si>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</si>
  <si>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</si>
  <si>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</si>
  <si>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</si>
  <si>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</si>
  <si>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</si>
  <si>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</si>
  <si>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</si>
  <si>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</si>
  <si>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</si>
  <si>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</si>
  <si>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</si>
  <si>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</si>
  <si>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</si>
  <si>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</si>
  <si>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</si>
  <si>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</si>
  <si>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</si>
  <si>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</si>
  <si>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</si>
  <si>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</si>
  <si>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</si>
  <si>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</si>
  <si>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</si>
  <si>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</si>
  <si>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</si>
  <si>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</si>
  <si>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</si>
  <si>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</si>
  <si>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</si>
  <si>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</si>
  <si>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</si>
  <si>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</si>
  <si>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</si>
  <si>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</si>
  <si>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</si>
  <si>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</si>
  <si>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</si>
  <si>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</si>
  <si>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</si>
  <si>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</si>
  <si>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</si>
  <si>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</si>
  <si>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</si>
  <si>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</si>
  <si>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</si>
  <si>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</si>
  <si>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</si>
  <si>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</si>
  <si>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</si>
  <si>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</si>
  <si>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</si>
  <si>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</si>
  <si>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</si>
  <si>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</si>
  <si>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</si>
  <si>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</si>
  <si>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</si>
  <si>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</si>
  <si>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</si>
  <si>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</si>
  <si>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</si>
  <si>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</si>
  <si>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</si>
  <si>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</si>
  <si>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</si>
  <si>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</si>
  <si>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</si>
  <si>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</si>
  <si>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</si>
  <si>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</si>
  <si>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</si>
  <si>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</si>
  <si>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</si>
  <si>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</si>
  <si>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</si>
  <si>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</si>
  <si>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</si>
  <si>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</si>
  <si>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</si>
  <si>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</si>
  <si>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</si>
  <si>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</si>
  <si>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</si>
  <si>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</si>
  <si>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</si>
  <si>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</si>
  <si>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</si>
  <si>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</si>
  <si>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</si>
  <si>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</si>
  <si>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</si>
  <si>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</si>
  <si>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</si>
  <si>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</si>
  <si>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</si>
  <si>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</si>
  <si>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</si>
  <si>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</si>
  <si>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</si>
  <si>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</si>
  <si>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</si>
  <si>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</si>
  <si>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</si>
  <si>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</si>
  <si>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</si>
  <si>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</si>
  <si>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</si>
  <si>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</si>
  <si>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</si>
  <si>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</si>
  <si>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</si>
  <si>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</si>
  <si>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</si>
  <si>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</si>
  <si>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</si>
  <si>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</si>
  <si>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</si>
  <si>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</si>
  <si>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</si>
  <si>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</si>
  <si>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</si>
  <si>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</si>
  <si>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</si>
  <si>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</si>
  <si>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</si>
  <si>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</si>
  <si>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</si>
  <si>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</si>
  <si>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</si>
  <si>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</si>
  <si>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</si>
  <si>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</si>
  <si>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</si>
  <si>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</si>
  <si>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</si>
  <si>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</si>
  <si>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</si>
  <si>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</si>
  <si>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</si>
  <si>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</si>
  <si>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</si>
  <si>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</si>
  <si>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</si>
  <si>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</si>
  <si>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</si>
  <si>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</si>
  <si>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</si>
  <si>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</si>
  <si>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</si>
  <si>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</si>
  <si>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</si>
  <si>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</si>
  <si>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</si>
  <si>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</si>
  <si>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</si>
  <si>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</si>
  <si>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</si>
  <si>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</si>
  <si>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</si>
  <si>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</si>
  <si>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</si>
  <si>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</si>
  <si>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</si>
  <si>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</si>
  <si>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</si>
  <si>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</si>
  <si>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</si>
  <si>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</si>
  <si>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</si>
  <si>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</si>
  <si>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</si>
  <si>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</si>
  <si>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</si>
  <si>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</si>
  <si>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</si>
  <si>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</si>
  <si>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</si>
  <si>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</si>
  <si>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</si>
  <si>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</si>
  <si>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</si>
  <si>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</si>
  <si>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</si>
  <si>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</si>
  <si>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</si>
  <si>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</si>
  <si>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</si>
  <si>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</si>
  <si>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</si>
  <si>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</si>
  <si>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</si>
  <si>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</si>
  <si>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</si>
  <si>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</si>
  <si>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</si>
  <si>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</si>
  <si>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</si>
  <si>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</si>
  <si>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</si>
  <si>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</si>
  <si>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</si>
  <si>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</si>
  <si>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</si>
  <si>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</si>
  <si>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</si>
  <si>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</si>
  <si>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</si>
  <si>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</si>
  <si>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</si>
  <si>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</si>
  <si>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</si>
  <si>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</si>
  <si>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</si>
  <si>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</si>
  <si>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</si>
  <si>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</si>
  <si>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</si>
  <si>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</si>
  <si>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</si>
  <si>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</si>
  <si>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</si>
  <si>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</si>
  <si>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</si>
  <si>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</si>
  <si>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</si>
  <si>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</si>
  <si>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</si>
  <si>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</si>
  <si>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</si>
  <si>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</si>
  <si>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</si>
  <si>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</si>
  <si>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</si>
  <si>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</si>
  <si>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</si>
  <si>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</si>
  <si>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</si>
  <si>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</si>
  <si>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</si>
  <si>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</si>
  <si>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</si>
  <si>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</si>
  <si>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</si>
  <si>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</si>
  <si>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</si>
  <si>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</si>
  <si>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</si>
  <si>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</si>
  <si>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</si>
  <si>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</si>
  <si>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</si>
  <si>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</si>
  <si>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</si>
  <si>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</si>
  <si>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</si>
  <si>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</si>
  <si>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</si>
  <si>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</si>
  <si>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</si>
  <si>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</si>
  <si>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</si>
  <si>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</si>
  <si>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</si>
  <si>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</si>
  <si>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</si>
  <si>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</si>
  <si>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</si>
  <si>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</si>
  <si>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</si>
  <si>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</si>
  <si>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</si>
  <si>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</si>
  <si>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</si>
  <si>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</si>
  <si>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</si>
  <si>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</si>
  <si>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</si>
  <si>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</si>
  <si>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</si>
  <si>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</si>
  <si>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</si>
  <si>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</si>
  <si>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</si>
  <si>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</si>
  <si>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</si>
  <si>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</si>
  <si>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</si>
  <si>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</si>
  <si>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</si>
  <si>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</si>
  <si>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</si>
  <si>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</si>
  <si>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</si>
  <si>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</si>
  <si>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</si>
  <si>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</si>
  <si>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</si>
  <si>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</si>
  <si>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</si>
  <si>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</si>
  <si>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</si>
  <si>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</si>
  <si>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</si>
  <si>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</si>
  <si>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</si>
  <si>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</si>
  <si>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</si>
  <si>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</si>
  <si>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</si>
  <si>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</si>
  <si>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</si>
  <si>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</si>
  <si>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</si>
  <si>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</si>
  <si>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</si>
  <si>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</si>
  <si>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</si>
  <si>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</si>
  <si>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</si>
  <si>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</si>
  <si>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</si>
  <si>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</si>
  <si>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</si>
  <si>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</si>
  <si>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</si>
  <si>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</si>
  <si>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</si>
  <si>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</si>
  <si>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</si>
  <si>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</si>
  <si>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</si>
  <si>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</si>
  <si>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</si>
  <si>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</si>
  <si>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</si>
  <si>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</si>
  <si>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</si>
  <si>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</si>
  <si>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</si>
  <si>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</si>
  <si>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</si>
  <si>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</si>
  <si>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</si>
  <si>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</si>
  <si>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</si>
  <si>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</si>
  <si>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</si>
  <si>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</si>
  <si>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</si>
  <si>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</si>
  <si>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</si>
  <si>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</si>
  <si>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</si>
  <si>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</si>
  <si>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</si>
  <si>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</si>
  <si>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</si>
  <si>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</si>
  <si>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</si>
  <si>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</si>
  <si>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</si>
  <si>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</si>
  <si>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</si>
  <si>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</si>
  <si>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</si>
  <si>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</si>
  <si>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</si>
  <si>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</si>
  <si>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</si>
  <si>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</si>
  <si>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</si>
  <si>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</si>
  <si>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</si>
  <si>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</si>
  <si>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</si>
  <si>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</si>
  <si>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</si>
  <si>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</si>
  <si>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</si>
  <si>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</si>
  <si>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</si>
  <si>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</si>
  <si>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</si>
  <si>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</si>
  <si>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</si>
  <si>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</si>
  <si>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</si>
  <si>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</si>
  <si>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</si>
  <si>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</si>
  <si>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</si>
  <si>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</si>
  <si>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</si>
  <si>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</si>
  <si>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</si>
  <si>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</si>
  <si>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</si>
  <si>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</si>
  <si>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</si>
  <si>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</si>
  <si>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</si>
  <si>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</si>
  <si>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</si>
  <si>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</si>
  <si>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</si>
  <si>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</si>
  <si>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</si>
  <si>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</si>
  <si>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</si>
  <si>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</si>
  <si>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</si>
  <si>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</si>
  <si>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</si>
  <si>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</si>
  <si>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</si>
  <si>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</si>
  <si>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</si>
  <si>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</si>
  <si>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</si>
  <si>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</si>
  <si>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</si>
  <si>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</si>
  <si>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</si>
  <si>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</si>
  <si>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</si>
  <si>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</si>
  <si>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</si>
  <si>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</si>
  <si>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</si>
  <si>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</si>
  <si>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</si>
  <si>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</si>
  <si>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</si>
  <si>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</si>
  <si>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</si>
  <si>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</si>
  <si>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</si>
  <si>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</si>
  <si>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</si>
  <si>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</si>
  <si>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</si>
  <si>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</si>
  <si>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</si>
  <si>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</si>
  <si>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</si>
  <si>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</si>
  <si>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</si>
  <si>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</si>
  <si>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</si>
  <si>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</si>
  <si>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</si>
  <si>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</si>
  <si>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</si>
  <si>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</si>
  <si>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</si>
  <si>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</si>
  <si>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</si>
  <si>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</si>
  <si>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</si>
  <si>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</si>
  <si>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</si>
  <si>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</si>
  <si>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</si>
  <si>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</si>
  <si>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</si>
  <si>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</si>
  <si>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</si>
  <si>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</si>
  <si>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</si>
  <si>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</si>
  <si>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</si>
  <si>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</si>
  <si>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</si>
  <si>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</si>
  <si>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</si>
  <si>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</si>
  <si>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</si>
  <si>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</si>
  <si>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</si>
  <si>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</si>
  <si>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</si>
  <si>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</si>
  <si>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</si>
  <si>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</si>
  <si>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</si>
  <si>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</si>
  <si>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</si>
  <si>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</si>
  <si>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</si>
  <si>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</si>
  <si>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</si>
  <si>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</si>
  <si>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</si>
  <si>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</si>
  <si>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</si>
  <si>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</si>
  <si>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</si>
  <si>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</si>
  <si>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</si>
  <si>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</si>
  <si>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</si>
  <si>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</si>
  <si>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</si>
  <si>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</si>
  <si>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</si>
  <si>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</si>
  <si>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</si>
  <si>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</si>
  <si>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</si>
  <si>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</si>
  <si>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</si>
  <si>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</si>
  <si>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</si>
  <si>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</si>
  <si>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</si>
  <si>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</si>
  <si>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</si>
  <si>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</si>
  <si>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</si>
  <si>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</si>
  <si>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</si>
  <si>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</si>
  <si>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</si>
  <si>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</si>
  <si>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</si>
  <si>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</si>
  <si>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</si>
  <si>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</si>
  <si>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</si>
  <si>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</si>
  <si>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</si>
  <si>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</si>
  <si>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</si>
  <si>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</si>
  <si>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</si>
  <si>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</si>
  <si>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</si>
  <si>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</si>
  <si>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</si>
  <si>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</si>
  <si>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</si>
  <si>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</si>
  <si>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</si>
  <si>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</si>
  <si>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</si>
  <si>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</si>
  <si>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</si>
  <si>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</si>
  <si>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</si>
  <si>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</si>
  <si>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</si>
  <si>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</si>
  <si>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</si>
  <si>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</si>
  <si>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</si>
  <si>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</si>
  <si>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</si>
  <si>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</si>
  <si>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</si>
  <si>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</si>
  <si>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</si>
  <si>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</si>
  <si>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</si>
  <si>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</si>
  <si>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</si>
  <si>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</si>
  <si>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</si>
  <si>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</si>
  <si>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</si>
  <si>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</si>
  <si>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</si>
  <si>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</si>
  <si>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</si>
  <si>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</si>
  <si>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</si>
  <si>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</si>
  <si>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</si>
  <si>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</si>
  <si>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</si>
  <si>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</si>
  <si>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</si>
  <si>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</si>
  <si>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</si>
  <si>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</si>
  <si>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</si>
  <si>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</si>
  <si>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</si>
  <si>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</si>
  <si>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</si>
  <si>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</si>
  <si>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</si>
  <si>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</si>
  <si>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</si>
  <si>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</si>
  <si>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</si>
  <si>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</si>
  <si>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</si>
  <si>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</si>
  <si>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</si>
  <si>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</si>
  <si>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</si>
  <si>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</si>
  <si>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</si>
  <si>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</si>
  <si>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</si>
  <si>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</si>
  <si>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</si>
  <si>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</si>
  <si>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</si>
  <si>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</si>
  <si>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</si>
  <si>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</si>
  <si>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</si>
  <si>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</si>
  <si>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</si>
  <si>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</si>
  <si>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</si>
  <si>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</si>
  <si>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</si>
  <si>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</si>
  <si>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</si>
  <si>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</si>
  <si>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</si>
  <si>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</si>
  <si>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</si>
  <si>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</si>
  <si>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</si>
  <si>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</si>
  <si>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</si>
  <si>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</si>
  <si>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</si>
  <si>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</si>
  <si>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</si>
  <si>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</si>
  <si>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</si>
  <si>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</si>
  <si>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</si>
  <si>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</si>
  <si>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</si>
  <si>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</si>
  <si>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</si>
  <si>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</si>
  <si>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</si>
  <si>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</si>
  <si>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</si>
  <si>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</si>
  <si>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</si>
  <si>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</si>
  <si>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</si>
  <si>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</si>
  <si>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</si>
  <si>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</si>
  <si>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</si>
  <si>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</si>
  <si>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</si>
  <si>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</si>
  <si>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</si>
  <si>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</si>
  <si>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</si>
  <si>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</si>
  <si>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</si>
  <si>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</si>
  <si>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</si>
  <si>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</si>
  <si>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</si>
  <si>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</si>
  <si>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</si>
  <si>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</si>
  <si>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</si>
  <si>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</si>
  <si>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</si>
  <si>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</si>
  <si>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</si>
  <si>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</si>
  <si>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</si>
  <si>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</si>
  <si>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</si>
  <si>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</si>
  <si>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</si>
  <si>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</si>
  <si>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</si>
  <si>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</si>
  <si>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</si>
  <si>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</si>
  <si>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</si>
  <si>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</si>
  <si>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</si>
  <si>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</si>
  <si>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</si>
  <si>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</si>
  <si>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</si>
  <si>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</si>
  <si>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</si>
  <si>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</si>
  <si>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</si>
  <si>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</si>
  <si>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</si>
  <si>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</si>
  <si>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</si>
  <si>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</si>
  <si>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</si>
  <si>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</si>
  <si>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</si>
  <si>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</si>
  <si>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</si>
  <si>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</si>
  <si>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</si>
  <si>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</si>
  <si>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</si>
  <si>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</si>
  <si>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</si>
  <si>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</si>
  <si>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</si>
  <si>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</si>
  <si>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</si>
  <si>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</si>
  <si>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</si>
  <si>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</si>
  <si>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</si>
  <si>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</si>
  <si>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</si>
  <si>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</si>
  <si>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</si>
  <si>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</si>
  <si>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</si>
  <si>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</si>
  <si>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</si>
  <si>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</si>
  <si>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</si>
  <si>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</si>
  <si>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</si>
  <si>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</si>
  <si>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</si>
  <si>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</si>
  <si>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</si>
  <si>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</si>
  <si>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</si>
  <si>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</si>
  <si>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</si>
  <si>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</si>
  <si>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</si>
  <si>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</si>
  <si>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</si>
  <si>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</si>
  <si>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</si>
  <si>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</si>
  <si>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</si>
  <si>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</si>
  <si>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</si>
  <si>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</si>
  <si>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</si>
  <si>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</si>
  <si>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</si>
  <si>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</si>
  <si>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</si>
  <si>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</si>
  <si>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</si>
  <si>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</si>
  <si>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</si>
  <si>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</si>
  <si>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</si>
  <si>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</si>
  <si>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</si>
  <si>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</si>
  <si>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</si>
  <si>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</si>
  <si>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</si>
  <si>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</si>
  <si>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</si>
  <si>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</si>
  <si>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</si>
  <si>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</si>
  <si>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</si>
  <si>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</si>
  <si>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</si>
  <si>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</si>
  <si>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</si>
  <si>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</si>
  <si>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</si>
  <si>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</si>
  <si>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</si>
  <si>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</si>
  <si>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</si>
  <si>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</si>
  <si>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</si>
  <si>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</si>
  <si>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</si>
  <si>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</si>
  <si>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</si>
  <si>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</si>
  <si>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</si>
  <si>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</si>
  <si>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</si>
  <si>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</si>
  <si>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</si>
  <si>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</si>
  <si>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</si>
  <si>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</si>
  <si>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</si>
  <si>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</si>
  <si>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</si>
  <si>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</si>
  <si>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</si>
  <si>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</si>
  <si>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</si>
  <si>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</si>
  <si>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</si>
  <si>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</si>
  <si>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</si>
  <si>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</si>
  <si>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</si>
  <si>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</si>
  <si>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</si>
  <si>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</si>
  <si>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</si>
  <si>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</si>
  <si>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</si>
  <si>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</si>
  <si>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</si>
  <si>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</si>
  <si>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</si>
  <si>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</si>
  <si>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</si>
  <si>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</si>
  <si>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</si>
  <si>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</si>
  <si>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</si>
  <si>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</si>
  <si>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</si>
  <si>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</si>
  <si>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</si>
  <si>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</si>
  <si>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</si>
  <si>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</si>
  <si>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</si>
  <si>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</si>
  <si>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</si>
  <si>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</si>
  <si>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</si>
  <si>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</si>
  <si>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</si>
  <si>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</si>
  <si>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</si>
  <si>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</si>
  <si>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</si>
  <si>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</si>
  <si>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</si>
  <si>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</si>
  <si>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</si>
  <si>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</si>
  <si>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</si>
  <si>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</si>
  <si>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</si>
  <si>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</si>
  <si>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</si>
  <si>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</si>
  <si>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</si>
  <si>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</si>
  <si>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</si>
  <si>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</si>
  <si>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</si>
  <si>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</si>
  <si>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</si>
  <si>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</si>
  <si>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</si>
  <si>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</si>
  <si>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</si>
  <si>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</si>
  <si>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</si>
  <si>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</si>
  <si>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</si>
  <si>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</si>
  <si>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</si>
  <si>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</si>
  <si>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</si>
  <si>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</si>
  <si>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</si>
  <si>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</si>
  <si>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</si>
  <si>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</si>
  <si>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</si>
  <si>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</si>
  <si>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</si>
  <si>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</si>
  <si>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</si>
  <si>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</si>
  <si>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</si>
  <si>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</si>
  <si>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</si>
  <si>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</si>
  <si>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</si>
  <si>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</si>
  <si>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</si>
  <si>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</si>
  <si>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</si>
  <si>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</si>
  <si>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</si>
  <si>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</si>
  <si>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</si>
  <si>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</si>
  <si>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</si>
  <si>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</si>
  <si>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</si>
  <si>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</si>
  <si>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</si>
  <si>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</si>
  <si>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</si>
  <si>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</si>
  <si>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</si>
  <si>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</si>
  <si>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</si>
  <si>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</si>
  <si>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</si>
  <si>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</si>
  <si>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</si>
  <si>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</si>
  <si>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</si>
  <si>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</si>
  <si>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</si>
  <si>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</si>
  <si>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</si>
  <si>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</si>
  <si>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</si>
  <si>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</si>
  <si>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</si>
  <si>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</si>
  <si>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</si>
  <si>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</si>
  <si>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</si>
  <si>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</si>
  <si>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</si>
  <si>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</si>
  <si>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</si>
  <si>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</si>
  <si>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</si>
  <si>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</si>
  <si>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</si>
  <si>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</si>
  <si>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</si>
  <si>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</si>
  <si>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</si>
  <si>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</si>
  <si>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</si>
  <si>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</si>
  <si>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</si>
  <si>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</si>
  <si>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</si>
  <si>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</si>
  <si>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</si>
  <si>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</si>
  <si>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</si>
  <si>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</si>
  <si>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</si>
  <si>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</si>
  <si>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</si>
  <si>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</si>
  <si>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</si>
  <si>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</si>
  <si>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</si>
  <si>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</si>
  <si>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</si>
  <si>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</si>
  <si>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</si>
  <si>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</si>
  <si>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</si>
  <si>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</si>
  <si>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</si>
  <si>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</si>
  <si>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</si>
  <si>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</si>
  <si>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</si>
  <si>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</si>
  <si>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</si>
  <si>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</si>
  <si>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</si>
  <si>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</si>
  <si>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</si>
  <si>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</si>
  <si>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</si>
  <si>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</si>
  <si>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</si>
  <si>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</si>
  <si>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</si>
  <si>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</si>
  <si>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</si>
  <si>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</si>
  <si>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</si>
  <si>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</si>
  <si>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</si>
  <si>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</si>
  <si>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</si>
  <si>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</si>
  <si>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</si>
  <si>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</si>
  <si>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</si>
  <si>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</si>
  <si>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</si>
  <si>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</si>
  <si>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</si>
  <si>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</si>
  <si>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</si>
  <si>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</si>
  <si>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</si>
  <si>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</si>
  <si>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</si>
  <si>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</si>
  <si>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</si>
  <si>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</si>
  <si>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</si>
  <si>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</si>
  <si>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</si>
  <si>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</si>
  <si>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</si>
  <si>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</si>
  <si>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</si>
  <si>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</si>
  <si>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</si>
  <si>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</si>
  <si>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</si>
  <si>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</si>
  <si>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</si>
  <si>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</si>
  <si>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</si>
  <si>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</si>
  <si>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</si>
  <si>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</si>
  <si>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</si>
  <si>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</si>
  <si>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</si>
  <si>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</si>
  <si>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</si>
  <si>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</si>
  <si>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</si>
  <si>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</si>
  <si>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</si>
  <si>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</si>
  <si>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</si>
  <si>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</si>
  <si>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</si>
  <si>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</si>
  <si>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</si>
  <si>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</si>
  <si>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</si>
  <si>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</si>
  <si>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</si>
  <si>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</si>
  <si>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</si>
  <si>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</si>
  <si>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</si>
  <si>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</si>
  <si>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</si>
  <si>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</si>
  <si>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</si>
  <si>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</si>
  <si>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</si>
  <si>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</si>
  <si>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</si>
  <si>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</si>
  <si>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</si>
  <si>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</si>
  <si>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</si>
  <si>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</si>
  <si>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</si>
  <si>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</si>
  <si>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</si>
  <si>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</si>
  <si>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</si>
  <si>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</si>
  <si>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</si>
  <si>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</si>
  <si>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</si>
  <si>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</si>
  <si>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</si>
  <si>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</si>
  <si>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</si>
  <si>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</si>
  <si>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</si>
  <si>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</si>
  <si>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</si>
  <si>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</si>
  <si>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</si>
  <si>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</si>
  <si>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</si>
  <si>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</si>
  <si>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</si>
  <si>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</si>
  <si>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</si>
  <si>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</si>
  <si>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</si>
  <si>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</si>
  <si>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</si>
  <si>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</si>
  <si>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</si>
  <si>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</si>
  <si>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</si>
  <si>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</si>
  <si>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</si>
  <si>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</si>
  <si>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</si>
  <si>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</si>
  <si>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</si>
  <si>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</si>
  <si>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</si>
  <si>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</si>
  <si>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</si>
  <si>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</si>
  <si>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</si>
  <si>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</si>
  <si>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</si>
  <si>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</si>
  <si>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</si>
  <si>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</si>
  <si>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</si>
  <si>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</si>
  <si>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</si>
  <si>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</si>
  <si>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</si>
  <si>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</si>
  <si>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</si>
  <si>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</si>
  <si>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</si>
  <si>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</si>
  <si>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</si>
  <si>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</si>
  <si>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</si>
  <si>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</si>
  <si>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</si>
  <si>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</si>
  <si>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</si>
  <si>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</si>
  <si>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</si>
  <si>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</si>
  <si>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</si>
  <si>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</si>
  <si>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</si>
  <si>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</si>
  <si>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</si>
  <si>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</si>
  <si>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</si>
  <si>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</si>
  <si>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</si>
  <si>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</si>
  <si>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</si>
  <si>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</si>
  <si>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</si>
  <si>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</si>
  <si>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</si>
  <si>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</si>
  <si>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</si>
  <si>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</si>
  <si>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</si>
  <si>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</si>
  <si>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</si>
  <si>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</si>
  <si>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</si>
  <si>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</si>
  <si>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</si>
  <si>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</si>
  <si>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</si>
  <si>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</si>
  <si>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</si>
  <si>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</si>
  <si>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</si>
  <si>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</si>
  <si>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</si>
  <si>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</si>
  <si>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</si>
  <si>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</si>
  <si>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</si>
  <si>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</si>
  <si>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</si>
  <si>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</si>
  <si>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</si>
  <si>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</si>
  <si>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</si>
  <si>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</si>
  <si>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</si>
  <si>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</si>
  <si>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</si>
  <si>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</si>
  <si>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</si>
  <si>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</si>
  <si>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</si>
  <si>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</si>
  <si>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</si>
  <si>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</si>
  <si>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</si>
  <si>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</si>
  <si>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</si>
  <si>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</si>
  <si>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</si>
  <si>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</si>
  <si>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</si>
  <si>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</si>
  <si>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</si>
  <si>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</si>
  <si>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</si>
  <si>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</si>
  <si>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</si>
  <si>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</si>
  <si>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</si>
  <si>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</si>
  <si>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</si>
  <si>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</si>
  <si>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</si>
  <si>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</si>
  <si>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</si>
  <si>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</si>
  <si>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</si>
  <si>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</si>
  <si>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</si>
  <si>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</si>
  <si>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</si>
  <si>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</si>
  <si>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</si>
  <si>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</si>
  <si>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</si>
  <si>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</si>
  <si>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</si>
  <si>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</si>
  <si>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</si>
  <si>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</si>
  <si>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</si>
  <si>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</si>
  <si>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</si>
  <si>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</si>
  <si>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</si>
  <si>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</si>
  <si>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</si>
  <si>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</si>
  <si>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</si>
  <si>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</si>
  <si>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</si>
  <si>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</si>
  <si>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</si>
  <si>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</si>
  <si>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</si>
  <si>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</si>
  <si>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</si>
  <si>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</si>
  <si>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</si>
  <si>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</si>
  <si>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</si>
  <si>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</si>
  <si>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</si>
  <si>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</si>
  <si>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</si>
  <si>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</si>
  <si>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</si>
  <si>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</si>
  <si>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</si>
  <si>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</si>
  <si>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</si>
  <si>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</si>
  <si>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</si>
  <si>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</si>
  <si>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</si>
  <si>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</si>
  <si>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</si>
  <si>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</si>
  <si>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</si>
  <si>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</si>
  <si>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</si>
  <si>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</si>
  <si>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</si>
  <si>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</si>
  <si>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</si>
  <si>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</si>
  <si>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</si>
  <si>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</si>
  <si>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</si>
  <si>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</si>
  <si>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</si>
  <si>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</si>
  <si>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</si>
  <si>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</si>
  <si>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</si>
  <si>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</si>
  <si>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</si>
  <si>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</si>
  <si>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</si>
  <si>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</si>
  <si>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</si>
  <si>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</si>
  <si>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</si>
  <si>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</si>
  <si>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</si>
  <si>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</si>
  <si>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</si>
  <si>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</si>
  <si>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</si>
  <si>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</si>
  <si>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</si>
  <si>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</si>
  <si>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</si>
  <si>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</si>
  <si>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</si>
  <si>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</si>
  <si>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</si>
  <si>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</si>
  <si>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</si>
  <si>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</si>
  <si>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</si>
  <si>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</si>
  <si>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</si>
  <si>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</si>
  <si>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</si>
  <si>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</si>
  <si>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</si>
  <si>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</si>
  <si>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</si>
  <si>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</si>
  <si>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</si>
  <si>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</si>
  <si>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</si>
  <si>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</si>
  <si>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</si>
  <si>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</si>
  <si>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</si>
  <si>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</si>
  <si>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</si>
  <si>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</si>
  <si>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</si>
  <si>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</si>
  <si>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</si>
  <si>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</si>
  <si>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</si>
  <si>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</si>
  <si>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</si>
  <si>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</si>
  <si>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</si>
  <si>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</si>
  <si>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</si>
  <si>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</si>
  <si>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</si>
  <si>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</si>
  <si>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</si>
  <si>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</si>
  <si>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</si>
  <si>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</si>
  <si>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</si>
  <si>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</si>
  <si>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</si>
  <si>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</si>
  <si>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</si>
  <si>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</si>
  <si>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</si>
  <si>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</si>
  <si>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</si>
  <si>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</si>
  <si>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</si>
  <si>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</si>
  <si>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</si>
  <si>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</si>
  <si>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</si>
  <si>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</si>
  <si>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</si>
  <si>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</si>
  <si>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</si>
  <si>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</si>
  <si>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</si>
  <si>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</si>
  <si>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</si>
  <si>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</si>
  <si>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</si>
  <si>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</si>
  <si>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</si>
  <si>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</si>
  <si>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</si>
  <si>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</si>
  <si>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</si>
  <si>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</si>
  <si>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</si>
  <si>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</si>
  <si>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</si>
  <si>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</si>
  <si>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</si>
  <si>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</si>
  <si>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</si>
  <si>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</si>
  <si>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</si>
  <si>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</si>
  <si>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</si>
  <si>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</si>
  <si>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</si>
  <si>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</si>
  <si>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</si>
  <si>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</si>
  <si>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</si>
  <si>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</si>
  <si>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</si>
  <si>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</si>
  <si>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</si>
  <si>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</si>
  <si>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</si>
  <si>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</si>
  <si>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</si>
  <si>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</si>
  <si>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</si>
  <si>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</si>
  <si>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</si>
  <si>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</si>
  <si>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</si>
  <si>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</si>
  <si>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</si>
  <si>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</si>
  <si>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</si>
  <si>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</si>
  <si>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</si>
  <si>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</si>
  <si>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</si>
  <si>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</si>
  <si>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</si>
  <si>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</si>
  <si>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</si>
  <si>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</si>
  <si>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</si>
  <si>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</si>
  <si>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</si>
  <si>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</si>
  <si>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</si>
  <si>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</si>
  <si>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</si>
  <si>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</si>
  <si>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</si>
  <si>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</si>
  <si>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</si>
  <si>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</si>
  <si>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</si>
  <si>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</si>
  <si>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</si>
  <si>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</si>
  <si>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</si>
  <si>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</si>
  <si>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</si>
  <si>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</si>
  <si>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</si>
  <si>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</si>
  <si>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</si>
  <si>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</si>
  <si>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</si>
  <si>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</si>
  <si>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</si>
  <si>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</si>
  <si>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</si>
  <si>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</si>
  <si>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</si>
  <si>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</si>
  <si>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</si>
  <si>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</si>
  <si>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</si>
  <si>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</si>
  <si>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</si>
  <si>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</si>
  <si>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</si>
  <si>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</si>
  <si>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</si>
  <si>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</si>
  <si>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</si>
  <si>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</si>
  <si>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</si>
  <si>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</si>
  <si>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</si>
  <si>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</si>
  <si>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</si>
  <si>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</si>
  <si>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</si>
  <si>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</si>
  <si>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</si>
  <si>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</si>
  <si>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</si>
  <si>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</si>
  <si>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</si>
  <si>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</si>
  <si>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</si>
  <si>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</si>
  <si>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</si>
  <si>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</si>
  <si>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</si>
  <si>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</si>
  <si>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</si>
  <si>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</si>
  <si>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</si>
  <si>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</si>
  <si>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</si>
  <si>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</si>
  <si>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</si>
  <si>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</si>
  <si>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</si>
  <si>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</si>
  <si>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</si>
  <si>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</si>
  <si>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</si>
  <si>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</si>
  <si>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</si>
  <si>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</si>
  <si>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</si>
  <si>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</si>
  <si>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</si>
  <si>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</si>
  <si>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</si>
  <si>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</si>
  <si>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</si>
  <si>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</si>
  <si>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</si>
  <si>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</si>
  <si>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</si>
  <si>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</si>
  <si>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</si>
  <si>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</si>
  <si>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</si>
  <si>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</si>
  <si>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</si>
  <si>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</si>
  <si>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</si>
  <si>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</si>
  <si>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</si>
  <si>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</si>
  <si>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</si>
  <si>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</si>
  <si>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</si>
  <si>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</si>
  <si>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</si>
  <si>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</si>
  <si>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</si>
  <si>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</si>
  <si>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</si>
  <si>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</si>
  <si>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</si>
  <si>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</si>
  <si>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</si>
  <si>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</si>
  <si>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</si>
  <si>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</si>
  <si>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</si>
  <si>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</si>
  <si>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</si>
  <si>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</si>
  <si>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</si>
  <si>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</si>
  <si>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</si>
  <si>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</si>
  <si>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</si>
  <si>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</si>
  <si>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</si>
  <si>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</si>
  <si>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</si>
  <si>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</si>
  <si>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</si>
  <si>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</si>
  <si>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</si>
  <si>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</si>
  <si>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</si>
  <si>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</si>
  <si>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</si>
  <si>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</si>
  <si>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</si>
  <si>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</si>
  <si>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</si>
  <si>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</si>
  <si>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</si>
  <si>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</si>
  <si>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</si>
  <si>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</si>
  <si>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</si>
  <si>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</si>
  <si>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</si>
  <si>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</si>
  <si>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</si>
  <si>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</si>
  <si>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</si>
  <si>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</si>
  <si>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</si>
  <si>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</si>
  <si>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</si>
  <si>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</si>
  <si>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</si>
  <si>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</si>
  <si>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</si>
  <si>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</si>
  <si>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</si>
  <si>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</si>
  <si>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</si>
  <si>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</si>
  <si>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</si>
  <si>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</si>
  <si>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</si>
  <si>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</si>
  <si>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</si>
  <si>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</si>
  <si>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</si>
  <si>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</si>
  <si>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</si>
  <si>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</si>
  <si>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</si>
  <si>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</si>
  <si>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</si>
  <si>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</si>
  <si>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</si>
  <si>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</si>
  <si>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</si>
  <si>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</si>
  <si>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</si>
  <si>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</si>
  <si>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</si>
  <si>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</si>
  <si>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</si>
  <si>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</si>
  <si>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</si>
  <si>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</si>
  <si>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</si>
  <si>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</si>
  <si>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</si>
  <si>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</si>
  <si>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</si>
  <si>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</si>
  <si>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</si>
  <si>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</si>
  <si>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</si>
  <si>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</si>
  <si>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</si>
  <si>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</si>
  <si>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</si>
  <si>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</si>
  <si>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</si>
  <si>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</si>
  <si>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</si>
  <si>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</si>
  <si>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</si>
  <si>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</si>
  <si>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</si>
  <si>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</si>
  <si>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</si>
  <si>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</si>
  <si>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</si>
  <si>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</si>
  <si>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</si>
  <si>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</si>
  <si>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</si>
  <si>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</si>
  <si>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</si>
  <si>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</si>
  <si>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</si>
  <si>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</si>
  <si>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</si>
  <si>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</si>
  <si>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</si>
  <si>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</si>
  <si>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</si>
  <si>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</si>
  <si>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</si>
  <si>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</si>
  <si>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</si>
  <si>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</si>
  <si>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</si>
  <si>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</si>
  <si>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</si>
  <si>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</si>
  <si>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</si>
  <si>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</si>
  <si>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</si>
  <si>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</si>
  <si>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</si>
  <si>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</si>
  <si>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</si>
  <si>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</si>
  <si>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</si>
  <si>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</si>
  <si>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</si>
  <si>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</si>
  <si>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</si>
  <si>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</si>
  <si>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</si>
  <si>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</si>
  <si>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</si>
  <si>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</si>
  <si>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</si>
  <si>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</si>
  <si>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</si>
  <si>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</si>
  <si>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</si>
  <si>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</si>
  <si>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</si>
  <si>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</si>
  <si>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</si>
  <si>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</si>
  <si>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</si>
  <si>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</si>
  <si>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</si>
  <si>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</si>
  <si>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</si>
  <si>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</si>
  <si>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</si>
  <si>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</si>
  <si>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</si>
  <si>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</si>
  <si>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</si>
  <si>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</si>
  <si>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</si>
  <si>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</si>
  <si>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</si>
  <si>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</si>
  <si>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</si>
  <si>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</si>
  <si>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</si>
  <si>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</si>
  <si>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</si>
  <si>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</si>
  <si>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</si>
  <si>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</si>
  <si>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</si>
  <si>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</si>
  <si>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</si>
  <si>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</si>
  <si>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</si>
  <si>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</si>
  <si>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</si>
  <si>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</si>
  <si>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</si>
  <si>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</si>
  <si>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</si>
  <si>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</si>
  <si>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</si>
  <si>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</si>
  <si>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</si>
  <si>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</si>
  <si>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</si>
  <si>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</si>
  <si>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</si>
  <si>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</si>
  <si>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</si>
  <si>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</si>
  <si>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</si>
  <si>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</si>
  <si>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</si>
  <si>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</si>
  <si>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</si>
  <si>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</si>
  <si>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</si>
  <si>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</si>
  <si>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</si>
  <si>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</si>
  <si>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</si>
  <si>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</si>
  <si>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</si>
  <si>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</si>
  <si>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</si>
  <si>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</si>
  <si>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</si>
  <si>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</si>
  <si>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</si>
  <si>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</si>
  <si>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</si>
  <si>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</si>
  <si>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</si>
  <si>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</si>
  <si>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</si>
  <si>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</si>
  <si>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</si>
  <si>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</si>
  <si>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</si>
  <si>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</si>
  <si>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</si>
  <si>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</si>
  <si>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</si>
  <si>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</si>
  <si>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</si>
  <si>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</si>
  <si>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</si>
  <si>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</si>
  <si>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</si>
  <si>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</si>
  <si>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</si>
  <si>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</si>
  <si>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</si>
  <si>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</si>
  <si>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</si>
  <si>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</si>
  <si>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</si>
  <si>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</si>
  <si>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</si>
  <si>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</si>
  <si>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</si>
  <si>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</si>
  <si>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</si>
  <si>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</si>
  <si>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</si>
  <si>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</si>
  <si>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</si>
  <si>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</si>
  <si>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</si>
  <si>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</si>
  <si>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</si>
  <si>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</si>
  <si>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</si>
  <si>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</si>
  <si>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</si>
  <si>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</si>
  <si>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</si>
  <si>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</si>
  <si>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</si>
  <si>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</si>
  <si>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</si>
  <si>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</si>
  <si>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</si>
  <si>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</si>
  <si>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</si>
  <si>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</si>
  <si>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</si>
  <si>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</si>
  <si>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</si>
  <si>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</si>
  <si>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</si>
  <si>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</si>
  <si>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</si>
  <si>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</si>
  <si>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</si>
  <si>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</si>
  <si>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</si>
  <si>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</si>
  <si>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</si>
  <si>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</si>
  <si>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</si>
  <si>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</si>
  <si>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</si>
  <si>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</si>
  <si>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</si>
  <si>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</si>
  <si>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</si>
  <si>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</si>
  <si>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</si>
  <si>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</si>
  <si>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</si>
  <si>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</si>
  <si>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</si>
  <si>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</si>
  <si>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</si>
  <si>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</si>
  <si>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</si>
  <si>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</si>
  <si>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</si>
  <si>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</si>
  <si>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</si>
  <si>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</si>
  <si>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</si>
  <si>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</si>
  <si>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</si>
  <si>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</si>
  <si>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</si>
  <si>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</si>
  <si>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</si>
  <si>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</si>
  <si>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</si>
  <si>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</si>
  <si>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</si>
  <si>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</si>
  <si>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</si>
  <si>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</si>
  <si>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</si>
  <si>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</si>
  <si>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</si>
  <si>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</si>
  <si>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</si>
  <si>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</si>
  <si>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</si>
  <si>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</si>
  <si>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</si>
  <si>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</si>
  <si>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</si>
  <si>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</si>
  <si>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</si>
  <si>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</si>
  <si>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</si>
  <si>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</si>
  <si>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</si>
  <si>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</si>
  <si>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</si>
  <si>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</si>
  <si>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</si>
  <si>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</si>
  <si>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</si>
  <si>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</si>
  <si>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</si>
  <si>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</si>
  <si>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</si>
  <si>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</si>
  <si>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</si>
  <si>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</si>
  <si>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</si>
  <si>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</si>
  <si>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</si>
  <si>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</si>
  <si>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</si>
  <si>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</si>
  <si>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</si>
  <si>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</si>
  <si>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</si>
  <si>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</si>
  <si>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</si>
  <si>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</si>
  <si>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</si>
  <si>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</si>
  <si>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</si>
  <si>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</si>
  <si>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</si>
  <si>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</si>
  <si>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</si>
  <si>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</si>
  <si>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</si>
  <si>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</si>
  <si>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</si>
  <si>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</si>
  <si>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</si>
  <si>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</si>
  <si>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</si>
  <si>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</si>
  <si>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</si>
  <si>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</si>
  <si>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</si>
  <si>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</si>
  <si>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</si>
  <si>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</si>
  <si>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</si>
  <si>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</si>
  <si>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</si>
  <si>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</si>
  <si>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</si>
  <si>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</si>
  <si>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</si>
  <si>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</si>
  <si>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</si>
  <si>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</si>
  <si>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</si>
  <si>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</si>
  <si>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</si>
  <si>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</si>
  <si>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</si>
  <si>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</si>
  <si>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</si>
  <si>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</si>
  <si>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</si>
  <si>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</si>
  <si>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</si>
  <si>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</si>
  <si>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</si>
  <si>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</si>
  <si>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</si>
  <si>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</si>
  <si>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</si>
  <si>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</si>
  <si>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</si>
  <si>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</si>
  <si>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</si>
  <si>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</si>
  <si>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</si>
  <si>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</si>
  <si>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</si>
  <si>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</si>
  <si>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</si>
  <si>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</si>
  <si>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</si>
  <si>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</si>
  <si>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</si>
  <si>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</si>
  <si>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</si>
  <si>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</si>
  <si>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</si>
  <si>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</si>
  <si>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</si>
  <si>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</si>
  <si>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</si>
  <si>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</si>
  <si>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</si>
  <si>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</si>
  <si>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</si>
  <si>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</si>
  <si>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</si>
  <si>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</si>
  <si>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</si>
  <si>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</si>
  <si>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</si>
  <si>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</si>
  <si>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</si>
  <si>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</si>
  <si>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</si>
  <si>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</si>
  <si>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</si>
  <si>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</si>
  <si>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</si>
  <si>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</si>
  <si>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</si>
  <si>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</si>
  <si>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</si>
  <si>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</si>
  <si>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</si>
  <si>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</si>
  <si>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</si>
  <si>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</si>
  <si>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</si>
  <si>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</si>
  <si>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</si>
  <si>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</si>
  <si>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</si>
  <si>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</si>
  <si>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</si>
  <si>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</si>
  <si>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</si>
  <si>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</si>
  <si>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</si>
  <si>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</si>
  <si>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</si>
  <si>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</si>
  <si>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</si>
  <si>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</si>
  <si>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</si>
  <si>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</si>
  <si>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</si>
  <si>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</si>
  <si>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</si>
  <si>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</si>
  <si>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</si>
  <si>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</si>
  <si>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</si>
  <si>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</si>
  <si>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</si>
  <si>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</si>
  <si>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</si>
  <si>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</si>
  <si>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</si>
  <si>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</si>
  <si>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</si>
  <si>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</si>
  <si>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</si>
  <si>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</si>
  <si>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</si>
  <si>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</si>
  <si>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</si>
  <si>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</si>
  <si>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</si>
  <si>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</si>
  <si>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</si>
  <si>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</si>
  <si>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</si>
  <si>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</si>
  <si>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</si>
  <si>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</si>
  <si>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</si>
  <si>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</si>
  <si>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</si>
  <si>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</si>
  <si>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</si>
  <si>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</si>
  <si>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</si>
  <si>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</si>
  <si>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</si>
  <si>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</si>
  <si>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</si>
  <si>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</si>
  <si>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</si>
  <si>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</si>
  <si>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</si>
  <si>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</si>
  <si>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</si>
  <si>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</si>
  <si>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</si>
  <si>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</si>
  <si>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</si>
  <si>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</si>
  <si>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</si>
  <si>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</si>
  <si>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</si>
  <si>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</si>
  <si>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</si>
  <si>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</si>
  <si>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</si>
  <si>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</si>
  <si>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</si>
  <si>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</si>
  <si>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</si>
  <si>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</si>
  <si>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</si>
  <si>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</si>
  <si>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</si>
  <si>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</si>
  <si>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</si>
  <si>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</si>
  <si>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</si>
  <si>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</si>
  <si>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</si>
  <si>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</si>
  <si>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</si>
  <si>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</si>
  <si>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</si>
  <si>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</si>
  <si>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</si>
  <si>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</si>
  <si>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</si>
  <si>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</si>
  <si>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</si>
  <si>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</si>
  <si>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</si>
  <si>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</si>
  <si>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</si>
  <si>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</si>
  <si>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</si>
  <si>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</si>
  <si>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</si>
  <si>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</si>
  <si>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</si>
  <si>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</si>
  <si>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</si>
  <si>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</si>
  <si>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</si>
  <si>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</si>
  <si>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</si>
  <si>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</si>
  <si>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</si>
  <si>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</si>
  <si>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</si>
  <si>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</si>
  <si>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</si>
  <si>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</si>
  <si>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</si>
  <si>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</si>
  <si>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</si>
  <si>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</si>
  <si>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</si>
  <si>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</si>
  <si>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</si>
  <si>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</si>
  <si>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</si>
  <si>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</si>
  <si>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</si>
  <si>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</si>
  <si>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</si>
  <si>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</si>
  <si>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</si>
  <si>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</si>
  <si>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</si>
  <si>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</si>
  <si>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</si>
  <si>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</si>
  <si>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</si>
  <si>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</si>
  <si>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</si>
  <si>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</si>
  <si>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</si>
  <si>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</si>
  <si>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</si>
  <si>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</si>
  <si>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</si>
  <si>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</si>
  <si>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</si>
  <si>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</si>
  <si>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</si>
  <si>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</si>
  <si>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</si>
  <si>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</si>
  <si>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</si>
  <si>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</si>
  <si>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</si>
  <si>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</si>
  <si>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</si>
  <si>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</si>
  <si>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</si>
  <si>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</si>
  <si>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</si>
  <si>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</si>
  <si>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</si>
  <si>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</si>
  <si>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</si>
  <si>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</si>
  <si>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</si>
  <si>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</si>
  <si>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</si>
  <si>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</si>
  <si>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</si>
  <si>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</si>
  <si>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</si>
  <si>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</si>
  <si>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</si>
  <si>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</si>
  <si>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</si>
  <si>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</si>
  <si>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</si>
  <si>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</si>
  <si>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</si>
  <si>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</si>
  <si>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</si>
  <si>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</si>
  <si>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</si>
  <si>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</si>
  <si>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</si>
  <si>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</si>
  <si>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</si>
  <si>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</si>
  <si>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</si>
  <si>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</si>
  <si>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</si>
  <si>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</si>
  <si>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</si>
  <si>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</si>
  <si>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</si>
  <si>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</si>
  <si>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</si>
  <si>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</si>
  <si>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</si>
  <si>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</si>
  <si>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</si>
  <si>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</si>
  <si>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</si>
  <si>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</si>
  <si>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</si>
  <si>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</si>
  <si>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</si>
  <si>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</si>
  <si>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</si>
  <si>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</si>
  <si>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</si>
  <si>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</si>
  <si>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</si>
  <si>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</si>
  <si>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</si>
  <si>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</si>
  <si>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</si>
  <si>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</si>
  <si>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</si>
  <si>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</si>
  <si>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</si>
  <si>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</si>
  <si>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</si>
  <si>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</si>
  <si>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</si>
  <si>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</si>
  <si>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</si>
  <si>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</si>
  <si>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</si>
  <si>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</si>
  <si>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</si>
  <si>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</si>
  <si>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</si>
  <si>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</si>
  <si>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</si>
  <si>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</si>
  <si>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</si>
  <si>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</si>
  <si>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</si>
  <si>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</si>
  <si>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</si>
  <si>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</si>
  <si>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</si>
  <si>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</si>
  <si>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</si>
  <si>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</si>
  <si>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</si>
  <si>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</si>
  <si>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</si>
  <si>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</si>
  <si>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</si>
  <si>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</si>
  <si>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</si>
  <si>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</si>
  <si>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</si>
  <si>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</si>
  <si>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</si>
  <si>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</si>
  <si>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</si>
  <si>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</si>
  <si>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</si>
  <si>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</si>
  <si>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</si>
  <si>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</si>
  <si>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</si>
  <si>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</si>
  <si>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</si>
  <si>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</si>
  <si>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</si>
  <si>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</si>
  <si>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</si>
  <si>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</si>
  <si>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</si>
  <si>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</si>
  <si>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</si>
  <si>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</si>
  <si>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</si>
  <si>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</si>
  <si>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</si>
  <si>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</si>
  <si>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</si>
  <si>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</si>
  <si>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</si>
  <si>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</si>
  <si>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</si>
  <si>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</si>
  <si>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</si>
  <si>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</si>
  <si>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</si>
  <si>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</si>
  <si>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</si>
  <si>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</si>
  <si>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</si>
  <si>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</si>
  <si>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</si>
  <si>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</si>
  <si>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</si>
  <si>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</si>
  <si>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</si>
  <si>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</si>
  <si>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</si>
  <si>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</si>
  <si>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</si>
  <si>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</si>
  <si>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</si>
  <si>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</si>
  <si>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</si>
  <si>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</si>
  <si>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</si>
  <si>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</si>
  <si>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</si>
  <si>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</si>
  <si>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</si>
  <si>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</si>
  <si>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</si>
  <si>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</si>
  <si>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</si>
  <si>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</si>
  <si>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</si>
  <si>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</si>
  <si>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</si>
  <si>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</si>
  <si>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</si>
  <si>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</si>
  <si>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</si>
  <si>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</si>
  <si>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</si>
  <si>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</si>
  <si>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</si>
  <si>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</si>
  <si>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</si>
  <si>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</si>
  <si>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</si>
  <si>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</si>
  <si>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</si>
  <si>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</si>
  <si>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</si>
  <si>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</si>
  <si>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</si>
  <si>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</si>
  <si>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</si>
  <si>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</si>
  <si>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</si>
  <si>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</si>
  <si>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</si>
  <si>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</si>
  <si>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</si>
  <si>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</si>
  <si>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</si>
  <si>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</si>
  <si>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</si>
  <si>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</si>
  <si>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</si>
  <si>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</si>
  <si>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</si>
  <si>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</si>
  <si>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</si>
  <si>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</si>
  <si>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</si>
  <si>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</si>
  <si>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</si>
  <si>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</si>
  <si>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</si>
  <si>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</si>
  <si>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</si>
  <si>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</si>
  <si>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</si>
  <si>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</si>
  <si>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</si>
  <si>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</si>
  <si>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</si>
  <si>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</si>
  <si>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</si>
  <si>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</si>
  <si>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</si>
  <si>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</si>
  <si>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</si>
  <si>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</si>
  <si>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</si>
  <si>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</si>
  <si>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</si>
  <si>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</si>
  <si>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</si>
  <si>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</si>
  <si>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</si>
  <si>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</si>
  <si>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</si>
  <si>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</si>
  <si>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</si>
  <si>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</si>
  <si>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</si>
  <si>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</si>
  <si>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</si>
  <si>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</si>
  <si>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</si>
  <si>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</si>
  <si>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</si>
  <si>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</si>
  <si>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</si>
  <si>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</si>
  <si>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</si>
  <si>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</si>
  <si>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</si>
  <si>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</si>
  <si>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</si>
  <si>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</si>
  <si>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</si>
  <si>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</si>
  <si>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</si>
  <si>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</si>
  <si>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</si>
  <si>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</si>
  <si>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</si>
  <si>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</si>
  <si>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</si>
  <si>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</si>
  <si>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</si>
  <si>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</si>
  <si>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</si>
  <si>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</si>
  <si>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</si>
  <si>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</si>
  <si>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</si>
  <si>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</si>
  <si>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</si>
  <si>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</si>
  <si>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</si>
  <si>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</si>
  <si>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</si>
  <si>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</si>
  <si>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</si>
  <si>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</si>
  <si>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</si>
  <si>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</si>
  <si>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</si>
  <si>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</si>
  <si>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</si>
  <si>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</si>
  <si>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</si>
  <si>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</si>
  <si>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</si>
  <si>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</si>
  <si>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</si>
  <si>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</si>
  <si>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</si>
  <si>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</si>
  <si>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</si>
  <si>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</si>
  <si>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</si>
  <si>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</si>
  <si>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</si>
  <si>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</si>
  <si>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</si>
  <si>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</si>
  <si>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</si>
  <si>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</si>
  <si>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</si>
  <si>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</si>
  <si>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</si>
  <si>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</si>
  <si>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</si>
  <si>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</si>
  <si>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</si>
  <si>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</si>
  <si>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</si>
  <si>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</si>
  <si>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</si>
  <si>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</si>
  <si>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</si>
  <si>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</si>
  <si>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</si>
  <si>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</si>
  <si>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</si>
  <si>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</si>
  <si>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</si>
  <si>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</si>
  <si>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</si>
  <si>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</si>
  <si>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</si>
  <si>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</si>
  <si>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</si>
  <si>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</si>
  <si>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</si>
  <si>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</si>
  <si>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</si>
  <si>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</si>
  <si>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</si>
  <si>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</si>
  <si>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</si>
  <si>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</si>
  <si>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</si>
  <si>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</si>
  <si>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</si>
  <si>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</si>
  <si>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</si>
  <si>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</si>
  <si>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</si>
  <si>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</si>
  <si>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</si>
  <si>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</si>
  <si>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</si>
  <si>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</si>
  <si>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</si>
  <si>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</si>
  <si>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</si>
  <si>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</si>
  <si>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</si>
  <si>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</si>
  <si>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</si>
  <si>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</si>
  <si>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</si>
  <si>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</si>
  <si>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</si>
  <si>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</si>
  <si>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</si>
  <si>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</si>
  <si>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</si>
  <si>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</si>
  <si>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</si>
  <si>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</si>
  <si>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</si>
  <si>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</si>
  <si>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</si>
  <si>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</si>
  <si>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</si>
  <si>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</si>
  <si>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</si>
  <si>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</si>
  <si>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</si>
  <si>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</si>
  <si>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</si>
  <si>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</si>
  <si>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</si>
  <si>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</si>
  <si>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</si>
  <si>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</si>
  <si>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</si>
  <si>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</si>
  <si>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</si>
  <si>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</si>
  <si>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</si>
  <si>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</si>
  <si>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</si>
  <si>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</si>
  <si>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</si>
  <si>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</si>
  <si>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</si>
  <si>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</si>
  <si>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</si>
  <si>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</si>
  <si>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</si>
  <si>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</si>
  <si>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</si>
  <si>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</si>
  <si>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</si>
  <si>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</si>
  <si>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</si>
  <si>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</si>
  <si>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</si>
  <si>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</si>
  <si>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</si>
  <si>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</si>
  <si>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</si>
  <si>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</si>
  <si>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</si>
  <si>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</si>
  <si>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</si>
  <si>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</si>
  <si>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</si>
  <si>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</si>
  <si>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</si>
  <si>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</si>
  <si>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</si>
  <si>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</si>
  <si>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</si>
  <si>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</si>
  <si>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</si>
  <si>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</si>
  <si>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</si>
  <si>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</si>
  <si>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</si>
  <si>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</si>
  <si>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</si>
  <si>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</si>
  <si>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</si>
  <si>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</si>
  <si>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</si>
  <si>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</si>
  <si>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</si>
  <si>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</si>
  <si>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</si>
  <si>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</si>
  <si>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</si>
  <si>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</si>
  <si>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</si>
  <si>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</si>
  <si>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</si>
  <si>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</si>
  <si>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</si>
  <si>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</si>
  <si>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</si>
  <si>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</si>
  <si>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</si>
  <si>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</si>
  <si>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</si>
  <si>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</si>
  <si>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</si>
  <si>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</si>
  <si>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</si>
  <si>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</si>
  <si>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</si>
  <si>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</si>
  <si>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</si>
  <si>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</si>
  <si>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</si>
  <si>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</si>
  <si>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</si>
  <si>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</si>
  <si>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</si>
  <si>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</si>
  <si>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</si>
  <si>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</si>
  <si>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</si>
  <si>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</si>
  <si>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</si>
  <si>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</si>
  <si>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</si>
  <si>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</si>
  <si>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</si>
  <si>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</si>
  <si>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</si>
  <si>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</si>
  <si>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</si>
  <si>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</si>
  <si>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</si>
  <si>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</si>
  <si>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</si>
  <si>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</si>
  <si>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</si>
  <si>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</si>
  <si>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</si>
  <si>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</si>
  <si>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</si>
  <si>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</si>
  <si>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</si>
  <si>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</si>
  <si>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</si>
  <si>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</si>
  <si>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</si>
  <si>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</si>
  <si>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</si>
  <si>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</si>
  <si>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</si>
  <si>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</si>
  <si>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</si>
  <si>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</si>
  <si>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</si>
  <si>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</si>
  <si>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</si>
  <si>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</si>
  <si>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</si>
  <si>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</si>
  <si>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</si>
  <si>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</si>
  <si>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</si>
  <si>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</si>
  <si>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</si>
  <si>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</si>
  <si>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</si>
  <si>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</si>
  <si>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</si>
  <si>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</si>
  <si>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</si>
  <si>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</si>
  <si>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</si>
  <si>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</si>
  <si>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</si>
  <si>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</si>
  <si>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</si>
  <si>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</si>
  <si>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</si>
  <si>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</si>
  <si>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</si>
  <si>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</si>
  <si>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</si>
  <si>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</si>
  <si>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</si>
  <si>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</si>
  <si>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</si>
  <si>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</si>
  <si>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</si>
  <si>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</si>
  <si>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</si>
  <si>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</si>
  <si>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</si>
  <si>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</si>
  <si>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</si>
  <si>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</si>
  <si>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</si>
  <si>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</si>
  <si>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</si>
  <si>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</si>
  <si>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</si>
  <si>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</si>
  <si>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</si>
  <si>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</si>
  <si>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</si>
  <si>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</si>
  <si>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</si>
  <si>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</si>
  <si>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</si>
  <si>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</si>
  <si>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</si>
  <si>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</si>
  <si>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</si>
  <si>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</si>
  <si>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</si>
  <si>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</si>
  <si>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</si>
  <si>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</si>
  <si>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</si>
  <si>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</si>
  <si>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</si>
  <si>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</si>
  <si>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</si>
  <si>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</si>
  <si>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</si>
  <si>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</si>
  <si>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</si>
  <si>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</si>
  <si>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</si>
  <si>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</si>
  <si>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</si>
  <si>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</si>
  <si>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</si>
  <si>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</si>
  <si>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</si>
  <si>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</si>
  <si>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</si>
  <si>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</si>
  <si>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</si>
  <si>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</si>
  <si>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</si>
  <si>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</si>
  <si>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</si>
  <si>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</si>
  <si>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</si>
  <si>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</si>
  <si>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</si>
  <si>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</si>
  <si>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</si>
  <si>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</si>
  <si>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</si>
  <si>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</si>
  <si>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</si>
  <si>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</si>
  <si>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</si>
  <si>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</si>
  <si>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</si>
  <si>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</si>
  <si>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</si>
  <si>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</si>
  <si>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</si>
  <si>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</si>
  <si>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</si>
  <si>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</si>
  <si>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</si>
  <si>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</si>
  <si>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</si>
  <si>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</si>
  <si>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</si>
  <si>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</si>
  <si>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</si>
  <si>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</si>
  <si>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</si>
  <si>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</si>
  <si>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</si>
  <si>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</si>
  <si>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</si>
  <si>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</si>
  <si>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</si>
  <si>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</si>
  <si>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</si>
  <si>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</si>
  <si>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</si>
  <si>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</si>
  <si>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</si>
  <si>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</si>
  <si>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</si>
  <si>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</si>
  <si>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</si>
  <si>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</si>
  <si>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</si>
  <si>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</si>
  <si>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</si>
  <si>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</si>
  <si>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</si>
  <si>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</si>
  <si>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</si>
  <si>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</si>
  <si>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</si>
  <si>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</si>
  <si>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</si>
  <si>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</si>
  <si>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</si>
  <si>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</si>
  <si>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</si>
  <si>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</si>
  <si>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</si>
  <si>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</si>
  <si>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</si>
  <si>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</si>
  <si>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</si>
  <si>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</si>
  <si>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</si>
  <si>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</si>
  <si>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</si>
  <si>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</si>
  <si>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</si>
  <si>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</si>
  <si>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</si>
  <si>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</si>
  <si>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</si>
  <si>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</si>
  <si>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</si>
  <si>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</si>
  <si>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</si>
  <si>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</si>
  <si>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</si>
  <si>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</si>
  <si>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</si>
  <si>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</si>
  <si>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</si>
  <si>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</si>
  <si>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</si>
  <si>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</si>
  <si>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</si>
  <si>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</si>
  <si>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</si>
  <si>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</si>
  <si>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</si>
  <si>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</si>
  <si>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</si>
  <si>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</si>
  <si>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</si>
  <si>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</si>
  <si>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</si>
  <si>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</si>
  <si>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</si>
  <si>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</si>
  <si>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</si>
  <si>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</si>
  <si>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</si>
  <si>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</si>
  <si>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</si>
  <si>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</si>
  <si>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</si>
  <si>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</si>
  <si>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</si>
  <si>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</si>
  <si>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</si>
  <si>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</si>
  <si>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</si>
  <si>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</si>
  <si>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</si>
  <si>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</si>
  <si>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</si>
  <si>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</si>
  <si>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</si>
  <si>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</si>
  <si>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</si>
  <si>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</si>
  <si>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</si>
  <si>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</si>
  <si>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</si>
  <si>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</si>
  <si>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</si>
  <si>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</si>
  <si>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</si>
  <si>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</si>
  <si>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</si>
  <si>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</si>
  <si>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</si>
  <si>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</si>
  <si>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</si>
  <si>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</si>
  <si>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</si>
  <si>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</si>
  <si>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</si>
  <si>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</si>
  <si>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</si>
  <si>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</si>
  <si>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</si>
  <si>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</si>
  <si>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</si>
  <si>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</si>
  <si>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</si>
  <si>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</si>
  <si>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</si>
  <si>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</si>
  <si>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</si>
  <si>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</si>
  <si>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</si>
  <si>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</si>
  <si>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</si>
  <si>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</si>
  <si>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</si>
  <si>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</si>
  <si>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</si>
  <si>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</si>
  <si>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</si>
  <si>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</si>
  <si>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</si>
  <si>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</si>
  <si>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</si>
  <si>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</si>
  <si>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</si>
  <si>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</si>
  <si>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</si>
  <si>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</si>
  <si>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</si>
  <si>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</si>
  <si>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</si>
  <si>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</si>
  <si>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</si>
  <si>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</si>
  <si>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</si>
  <si>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</si>
  <si>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</si>
  <si>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</si>
  <si>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</si>
  <si>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</si>
  <si>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</si>
  <si>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</si>
  <si>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</si>
  <si>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</si>
  <si>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</si>
  <si>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</si>
  <si>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</si>
  <si>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</si>
  <si>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</si>
  <si>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</si>
  <si>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</si>
  <si>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</si>
  <si>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</si>
  <si>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</si>
  <si>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</si>
  <si>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</si>
  <si>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</si>
  <si>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</si>
  <si>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</si>
  <si>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</si>
  <si>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</si>
  <si>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</si>
  <si>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</si>
  <si>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</si>
  <si>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</si>
  <si>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</si>
  <si>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</si>
  <si>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</si>
  <si>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</si>
  <si>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</si>
  <si>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</si>
  <si>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</si>
  <si>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</si>
  <si>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</si>
  <si>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</si>
  <si>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</si>
  <si>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</si>
  <si>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</si>
  <si>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</si>
  <si>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</si>
  <si>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</si>
  <si>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</si>
  <si>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</si>
  <si>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</si>
  <si>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</si>
  <si>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</si>
  <si>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</si>
  <si>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</si>
  <si>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</si>
  <si>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</si>
  <si>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</si>
  <si>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</si>
  <si>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</si>
  <si>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</si>
  <si>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</si>
  <si>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</si>
  <si>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</si>
  <si>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</si>
  <si>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</si>
  <si>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</si>
  <si>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</si>
  <si>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</si>
  <si>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</si>
  <si>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</si>
  <si>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</si>
  <si>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</si>
  <si>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</si>
  <si>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</si>
  <si>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</si>
  <si>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</si>
  <si>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</si>
  <si>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</si>
  <si>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</si>
  <si>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</si>
  <si>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</si>
  <si>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</si>
  <si>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</si>
  <si>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</si>
  <si>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</si>
  <si>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</si>
  <si>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</si>
  <si>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</si>
  <si>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</si>
  <si>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</si>
  <si>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</si>
  <si>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</si>
  <si>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</si>
  <si>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</si>
  <si>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</si>
  <si>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</si>
  <si>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</si>
  <si>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</si>
  <si>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</si>
  <si>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</si>
  <si>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</si>
  <si>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</si>
  <si>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</si>
  <si>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</si>
  <si>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</si>
  <si>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</si>
  <si>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</si>
  <si>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</si>
  <si>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</si>
  <si>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</si>
  <si>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</si>
  <si>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</si>
  <si>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</si>
  <si>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</si>
  <si>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</si>
  <si>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</si>
  <si>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</si>
  <si>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</si>
  <si>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</si>
  <si>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</si>
  <si>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</si>
  <si>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</si>
  <si>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</si>
  <si>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</si>
  <si>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</si>
  <si>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</si>
  <si>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</si>
  <si>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</si>
  <si>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</si>
  <si>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</si>
  <si>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</si>
  <si>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</si>
  <si>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</si>
  <si>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</si>
  <si>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</si>
  <si>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</si>
  <si>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</si>
  <si>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</si>
  <si>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</si>
  <si>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</si>
  <si>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</si>
  <si>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</si>
  <si>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</si>
  <si>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</si>
  <si>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</si>
  <si>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</si>
  <si>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</si>
  <si>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</si>
  <si>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</si>
  <si>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</si>
  <si>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</si>
  <si>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</si>
  <si>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</si>
  <si>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</si>
  <si>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</si>
  <si>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</si>
  <si>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</si>
  <si>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</si>
  <si>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</si>
  <si>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</si>
  <si>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</si>
  <si>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</si>
  <si>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</si>
  <si>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</si>
  <si>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</si>
  <si>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</si>
  <si>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</si>
  <si>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</si>
  <si>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</si>
  <si>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</si>
  <si>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</si>
  <si>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</si>
  <si>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</si>
  <si>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</si>
  <si>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</si>
  <si>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</si>
  <si>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</si>
  <si>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</si>
  <si>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</si>
  <si>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</si>
  <si>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</si>
  <si>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</si>
  <si>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</si>
  <si>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</si>
  <si>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</si>
  <si>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</si>
  <si>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</si>
  <si>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</si>
  <si>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</si>
  <si>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</si>
  <si>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</si>
  <si>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</si>
  <si>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</si>
  <si>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</si>
  <si>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</si>
  <si>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</si>
  <si>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</si>
  <si>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</si>
  <si>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</si>
  <si>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</si>
  <si>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</si>
  <si>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</si>
  <si>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</si>
  <si>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</si>
  <si>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</si>
  <si>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</si>
  <si>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</si>
  <si>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</si>
  <si>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</si>
  <si>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</si>
  <si>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</si>
  <si>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</si>
  <si>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</si>
  <si>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</si>
  <si>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</si>
  <si>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</si>
  <si>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</si>
  <si>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</si>
  <si>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</si>
  <si>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</si>
  <si>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</si>
  <si>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</si>
  <si>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</si>
  <si>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</si>
  <si>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</si>
  <si>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</si>
  <si>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</si>
  <si>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</si>
  <si>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</si>
  <si>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</si>
  <si>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</si>
  <si>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</si>
  <si>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</si>
  <si>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</si>
  <si>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</si>
  <si>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</si>
  <si>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</si>
  <si>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</si>
  <si>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</si>
  <si>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</si>
  <si>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</si>
  <si>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</si>
  <si>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</si>
  <si>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</si>
  <si>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</si>
  <si>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</si>
  <si>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</si>
  <si>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</si>
  <si>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</si>
  <si>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</si>
  <si>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</si>
  <si>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</si>
  <si>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</si>
  <si>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</si>
  <si>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</si>
  <si>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</si>
  <si>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</si>
  <si>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</si>
  <si>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</si>
  <si>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</si>
  <si>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</si>
  <si>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</si>
  <si>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</si>
  <si>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</si>
  <si>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</si>
  <si>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</si>
  <si>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</si>
  <si>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</si>
  <si>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</si>
  <si>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</si>
  <si>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</si>
  <si>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</si>
  <si>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</si>
  <si>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</si>
  <si>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</si>
  <si>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</si>
  <si>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</si>
  <si>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</si>
  <si>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</si>
  <si>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</si>
  <si>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</si>
  <si>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</si>
  <si>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</si>
  <si>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</si>
  <si>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</si>
  <si>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</si>
  <si>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</si>
  <si>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</si>
  <si>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</si>
  <si>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</si>
  <si>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</si>
  <si>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</si>
  <si>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</si>
  <si>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</si>
  <si>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</si>
  <si>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</si>
  <si>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</si>
  <si>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</si>
  <si>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</si>
  <si>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</si>
  <si>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</si>
  <si>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</si>
  <si>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</si>
  <si>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</si>
  <si>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</si>
  <si>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</si>
  <si>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</si>
  <si>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</si>
  <si>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</si>
  <si>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</si>
  <si>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</si>
  <si>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</si>
  <si>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</si>
  <si>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</si>
  <si>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</si>
  <si>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</si>
  <si>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</si>
  <si>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</si>
  <si>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</si>
  <si>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</si>
  <si>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</si>
  <si>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</si>
  <si>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</si>
  <si>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</si>
  <si>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</si>
  <si>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</si>
  <si>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</si>
  <si>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</si>
  <si>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</si>
  <si>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</si>
  <si>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</si>
  <si>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</si>
  <si>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</si>
  <si>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</si>
  <si>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</si>
  <si>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</si>
  <si>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</si>
  <si>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</si>
  <si>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</si>
  <si>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</si>
  <si>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</si>
  <si>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</si>
  <si>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</si>
  <si>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</si>
  <si>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</si>
  <si>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</si>
  <si>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</si>
  <si>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</si>
  <si>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</si>
  <si>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</si>
  <si>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</si>
  <si>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</si>
  <si>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</si>
  <si>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</si>
  <si>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</si>
  <si>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</si>
  <si>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</si>
  <si>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</si>
  <si>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</si>
  <si>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</si>
  <si>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</si>
  <si>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</si>
  <si>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</si>
  <si>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</si>
  <si>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</si>
  <si>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</si>
  <si>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</si>
  <si>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</si>
  <si>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</si>
  <si>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</si>
  <si>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</si>
  <si>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</si>
  <si>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</si>
  <si>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</si>
  <si>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</si>
  <si>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</si>
  <si>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</si>
  <si>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</si>
  <si>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</si>
  <si>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</si>
  <si>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</si>
  <si>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</si>
  <si>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</si>
  <si>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</si>
  <si>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</si>
  <si>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</si>
  <si>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</si>
  <si>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</si>
  <si>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</si>
  <si>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</si>
  <si>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</si>
  <si>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</si>
  <si>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</si>
  <si>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</si>
  <si>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</si>
  <si>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</si>
  <si>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</si>
  <si>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</si>
  <si>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</si>
  <si>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</si>
  <si>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</si>
  <si>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</si>
  <si>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</si>
  <si>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</si>
  <si>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</si>
  <si>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</si>
  <si>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</si>
  <si>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</si>
  <si>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</si>
  <si>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</si>
  <si>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</si>
  <si>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</si>
  <si>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</si>
  <si>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</si>
  <si>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</si>
  <si>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</si>
  <si>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</si>
  <si>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</si>
  <si>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</si>
  <si>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</si>
  <si>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</si>
  <si>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</si>
  <si>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</si>
  <si>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</si>
  <si>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</si>
  <si>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</si>
  <si>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</si>
  <si>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</si>
  <si>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</si>
  <si>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</si>
  <si>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</si>
  <si>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</si>
  <si>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</si>
  <si>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</si>
  <si>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</si>
  <si>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</si>
  <si>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</si>
  <si>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</si>
  <si>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</si>
  <si>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</si>
  <si>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</si>
  <si>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</si>
  <si>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</si>
  <si>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</si>
  <si>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</si>
  <si>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</si>
  <si>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</si>
  <si>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</si>
  <si>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</si>
  <si>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</si>
  <si>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</si>
  <si>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</si>
  <si>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</si>
  <si>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</si>
  <si>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</si>
  <si>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</si>
  <si>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</si>
  <si>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</si>
  <si>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</si>
  <si>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</si>
  <si>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</si>
  <si>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</si>
  <si>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</si>
  <si>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</si>
  <si>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</si>
  <si>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</si>
  <si>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</si>
  <si>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</si>
  <si>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</si>
  <si>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</si>
  <si>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</si>
  <si>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</si>
  <si>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</si>
  <si>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</si>
  <si>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</si>
  <si>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</si>
  <si>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</si>
  <si>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</si>
  <si>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</si>
  <si>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</si>
  <si>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</si>
  <si>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</si>
  <si>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</si>
  <si>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</si>
  <si>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</si>
  <si>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</si>
  <si>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</si>
  <si>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</si>
  <si>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</si>
  <si>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</si>
  <si>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</si>
  <si>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</si>
  <si>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</si>
  <si>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</si>
  <si>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</si>
  <si>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</si>
  <si>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</si>
  <si>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</si>
  <si>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</si>
  <si>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</si>
  <si>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</si>
  <si>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</si>
  <si>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</si>
  <si>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</si>
  <si>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</si>
  <si>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</si>
  <si>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</si>
  <si>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</si>
  <si>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</si>
  <si>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</si>
  <si>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</si>
  <si>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</si>
  <si>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</si>
  <si>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</si>
  <si>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</si>
  <si>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</si>
  <si>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</si>
  <si>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</si>
  <si>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</si>
  <si>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</si>
  <si>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</si>
  <si>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</si>
  <si>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</si>
  <si>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</si>
  <si>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</si>
  <si>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</si>
  <si>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</si>
  <si>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</si>
  <si>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</si>
  <si>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</si>
  <si>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</si>
  <si>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</si>
  <si>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</si>
  <si>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</si>
  <si>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</si>
  <si>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</si>
  <si>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</si>
  <si>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</si>
  <si>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</si>
  <si>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</si>
  <si>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</si>
  <si>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</si>
  <si>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</si>
  <si>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</si>
  <si>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</si>
  <si>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</si>
  <si>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</si>
  <si>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</si>
  <si>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</si>
  <si>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</si>
  <si>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</si>
  <si>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</si>
  <si>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</si>
  <si>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</si>
  <si>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</si>
  <si>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</si>
  <si>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</si>
  <si>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</si>
  <si>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</si>
  <si>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</si>
  <si>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</si>
  <si>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</si>
  <si>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</si>
  <si>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</si>
  <si>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</si>
  <si>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</si>
  <si>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</si>
  <si>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</si>
  <si>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</si>
  <si>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</si>
  <si>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</si>
  <si>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</si>
  <si>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</si>
  <si>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</si>
  <si>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</si>
  <si>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</si>
  <si>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</si>
  <si>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</si>
  <si>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</si>
  <si>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</si>
  <si>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</si>
  <si>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</si>
  <si>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</si>
  <si>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</si>
  <si>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</si>
  <si>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</si>
  <si>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</si>
  <si>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</si>
  <si>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</si>
  <si>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</si>
  <si>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</si>
  <si>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</si>
  <si>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</si>
  <si>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</si>
  <si>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</si>
  <si>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</si>
  <si>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</si>
  <si>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</si>
  <si>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</si>
  <si>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</si>
  <si>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</si>
  <si>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</si>
  <si>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</si>
  <si>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</si>
  <si>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</si>
  <si>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</si>
  <si>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</si>
  <si>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</si>
  <si>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</si>
  <si>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</si>
  <si>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</si>
  <si>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</si>
  <si>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</si>
  <si>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</si>
  <si>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</si>
  <si>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</si>
  <si>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</si>
  <si>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</si>
  <si>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</si>
  <si>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</si>
  <si>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</si>
  <si>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</si>
  <si>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</si>
  <si>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</si>
  <si>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</si>
  <si>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</si>
  <si>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</si>
  <si>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</si>
  <si>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</si>
  <si>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</si>
  <si>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</si>
  <si>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</si>
  <si>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</si>
  <si>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</si>
  <si>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</si>
  <si>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</si>
  <si>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</si>
  <si>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</si>
  <si>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</si>
  <si>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</si>
  <si>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</si>
  <si>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</si>
  <si>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</si>
  <si>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</si>
  <si>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</si>
  <si>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</si>
  <si>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</si>
  <si>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</si>
  <si>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</si>
  <si>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</si>
  <si>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</si>
  <si>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</si>
  <si>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</si>
  <si>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</si>
  <si>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</si>
  <si>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</si>
  <si>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</si>
  <si>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</si>
  <si>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</si>
  <si>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</si>
  <si>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</si>
  <si>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</si>
  <si>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</si>
  <si>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</si>
  <si>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</si>
  <si>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</si>
  <si>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</si>
  <si>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</si>
  <si>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</si>
  <si>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</si>
  <si>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</si>
  <si>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</si>
  <si>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</si>
  <si>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</si>
  <si>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</si>
  <si>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</si>
  <si>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</si>
  <si>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</si>
  <si>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</si>
  <si>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</si>
  <si>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</si>
  <si>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</si>
  <si>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</si>
  <si>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</si>
  <si>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</si>
  <si>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</si>
  <si>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</si>
  <si>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</si>
  <si>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</si>
  <si>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</si>
  <si>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</si>
  <si>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</si>
  <si>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</si>
  <si>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</si>
  <si>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</si>
  <si>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</si>
  <si>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</si>
  <si>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</si>
  <si>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</si>
  <si>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</si>
  <si>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</si>
  <si>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</si>
  <si>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</si>
  <si>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</si>
  <si>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</si>
  <si>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</si>
  <si>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</si>
  <si>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</si>
  <si>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</si>
  <si>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</si>
  <si>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</si>
  <si>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</si>
  <si>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</si>
  <si>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</si>
  <si>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</si>
  <si>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</si>
  <si>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</si>
  <si>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</si>
  <si>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</si>
  <si>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</si>
  <si>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</si>
  <si>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</si>
  <si>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</si>
  <si>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</si>
  <si>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</si>
  <si>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</si>
  <si>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</si>
  <si>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</si>
  <si>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</si>
  <si>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</si>
  <si>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</si>
  <si>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</si>
  <si>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</si>
  <si>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</si>
  <si>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</si>
  <si>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</si>
  <si>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</si>
  <si>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</si>
  <si>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</si>
  <si>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</si>
  <si>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</si>
  <si>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</si>
  <si>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</si>
  <si>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</si>
  <si>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</si>
  <si>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</si>
  <si>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</si>
  <si>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</si>
  <si>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</si>
  <si>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</si>
  <si>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</si>
  <si>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</si>
  <si>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</si>
  <si>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</si>
  <si>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</si>
  <si>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</si>
  <si>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</si>
  <si>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</si>
  <si>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</si>
  <si>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</si>
  <si>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</si>
  <si>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</si>
  <si>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</si>
  <si>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</si>
  <si>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</si>
  <si>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</si>
  <si>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</si>
  <si>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</si>
  <si>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</si>
  <si>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</si>
  <si>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</si>
  <si>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</si>
  <si>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</si>
  <si>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</si>
  <si>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</si>
  <si>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</si>
  <si>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</si>
  <si>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</si>
  <si>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</si>
  <si>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</si>
  <si>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</si>
  <si>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</si>
  <si>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</si>
  <si>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</si>
  <si>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</si>
  <si>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</si>
  <si>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</si>
  <si>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</si>
  <si>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</si>
  <si>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</si>
  <si>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</si>
  <si>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</si>
  <si>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</si>
  <si>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</si>
  <si>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</si>
  <si>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</si>
  <si>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</si>
  <si>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</si>
  <si>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</si>
  <si>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</si>
  <si>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</si>
  <si>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</si>
  <si>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</si>
  <si>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</si>
  <si>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</si>
  <si>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</si>
  <si>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</si>
  <si>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</si>
  <si>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</si>
  <si>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</si>
  <si>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</si>
  <si>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</si>
  <si>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</si>
  <si>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</si>
  <si>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</si>
  <si>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</si>
  <si>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</si>
  <si>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</si>
  <si>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</si>
  <si>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</si>
  <si>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</si>
  <si>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</si>
  <si>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</si>
  <si>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</si>
  <si>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</si>
  <si>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</si>
  <si>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</si>
  <si>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</si>
  <si>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</si>
  <si>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</si>
  <si>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</si>
  <si>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</si>
  <si>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</si>
  <si>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</si>
  <si>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</si>
  <si>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</si>
  <si>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</si>
  <si>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</si>
  <si>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</si>
  <si>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</si>
  <si>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</si>
  <si>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</si>
  <si>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</si>
  <si>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</si>
  <si>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</si>
  <si>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</si>
  <si>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</si>
  <si>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</si>
  <si>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</si>
  <si>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</si>
  <si>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</si>
  <si>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</si>
  <si>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</si>
  <si>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</si>
  <si>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</si>
  <si>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</si>
  <si>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</si>
  <si>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</si>
  <si>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</si>
  <si>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</si>
  <si>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</si>
  <si>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</si>
  <si>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</si>
  <si>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</si>
  <si>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</si>
  <si>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</si>
  <si>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</si>
  <si>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</si>
  <si>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</si>
  <si>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</si>
  <si>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</si>
  <si>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</si>
  <si>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</si>
  <si>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</si>
  <si>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</si>
  <si>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</si>
  <si>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</si>
  <si>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</si>
  <si>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</si>
  <si>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</si>
  <si>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</si>
  <si>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</si>
  <si>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</si>
  <si>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</si>
  <si>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</si>
  <si>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</si>
  <si>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</si>
  <si>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</si>
  <si>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</si>
  <si>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</si>
  <si>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</si>
  <si>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</si>
  <si>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</si>
  <si>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</si>
  <si>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</si>
  <si>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</si>
  <si>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</si>
  <si>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</si>
  <si>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</si>
  <si>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</si>
  <si>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</si>
  <si>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</si>
  <si>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</si>
  <si>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</si>
  <si>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</si>
  <si>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</si>
  <si>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</si>
  <si>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</si>
  <si>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</si>
  <si>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</si>
  <si>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</si>
  <si>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</si>
  <si>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</si>
  <si>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</si>
  <si>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</si>
  <si>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</si>
  <si>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</si>
  <si>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</si>
  <si>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</si>
  <si>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</si>
  <si>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</si>
  <si>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</si>
  <si>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</si>
  <si>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</si>
  <si>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</si>
  <si>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</si>
  <si>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</si>
  <si>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</si>
  <si>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</si>
  <si>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</si>
  <si>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</si>
  <si>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</si>
  <si>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</si>
  <si>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</si>
  <si>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</si>
  <si>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</si>
  <si>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</si>
  <si>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</si>
  <si>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</si>
  <si>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</si>
  <si>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</si>
  <si>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</si>
  <si>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</si>
  <si>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</si>
  <si>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</si>
  <si>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</si>
  <si>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</si>
  <si>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</si>
  <si>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</si>
  <si>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</si>
  <si>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</si>
  <si>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</si>
  <si>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</si>
  <si>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</si>
  <si>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</si>
  <si>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</si>
  <si>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</si>
  <si>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</si>
  <si>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</si>
  <si>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</si>
  <si>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</si>
  <si>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</si>
  <si>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</si>
  <si>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</si>
  <si>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</si>
  <si>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</si>
  <si>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</si>
  <si>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</si>
  <si>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</si>
  <si>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</si>
  <si>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</si>
  <si>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</si>
  <si>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</si>
  <si>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</si>
  <si>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</si>
  <si>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</si>
  <si>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</si>
  <si>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</si>
  <si>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</si>
  <si>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</si>
  <si>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</si>
  <si>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</si>
  <si>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</si>
  <si>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</si>
  <si>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</si>
  <si>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</si>
  <si>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</si>
  <si>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</si>
  <si>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</si>
  <si>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</si>
  <si>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</si>
  <si>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</si>
  <si>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</si>
  <si>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</si>
  <si>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</si>
  <si>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</si>
  <si>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</si>
  <si>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</si>
  <si>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</si>
  <si>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</si>
  <si>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</si>
  <si>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</si>
  <si>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</si>
  <si>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</si>
  <si>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</si>
  <si>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</si>
  <si>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</si>
  <si>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</si>
  <si>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</si>
  <si>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</si>
  <si>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</si>
  <si>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</si>
  <si>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</si>
  <si>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</si>
  <si>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</si>
  <si>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</si>
  <si>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</si>
  <si>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</si>
  <si>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</si>
  <si>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</si>
  <si>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</si>
  <si>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</si>
  <si>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</si>
  <si>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</si>
  <si>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</si>
  <si>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</si>
  <si>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</si>
  <si>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</si>
  <si>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</si>
  <si>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</si>
  <si>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</si>
  <si>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</si>
  <si>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</si>
  <si>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</si>
  <si>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</si>
  <si>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</si>
  <si>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</si>
  <si>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</si>
  <si>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</si>
  <si>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</si>
  <si>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</si>
  <si>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</si>
  <si>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</si>
  <si>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</si>
  <si>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</si>
  <si>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</si>
  <si>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</si>
  <si>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</si>
  <si>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</si>
  <si>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</si>
  <si>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</si>
  <si>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</si>
  <si>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</si>
  <si>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</si>
  <si>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</si>
  <si>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</si>
  <si>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</si>
  <si>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</si>
  <si>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</si>
  <si>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</si>
  <si>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</si>
  <si>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</si>
  <si>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</si>
  <si>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</si>
  <si>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</si>
  <si>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</si>
  <si>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</si>
  <si>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</si>
  <si>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</si>
  <si>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</si>
  <si>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</si>
  <si>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</si>
  <si>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</si>
  <si>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</si>
  <si>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</si>
  <si>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</si>
  <si>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</si>
  <si>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</si>
  <si>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</si>
  <si>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</si>
  <si>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</si>
  <si>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</si>
  <si>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</si>
  <si>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</si>
  <si>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</si>
  <si>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</si>
  <si>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</si>
  <si>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</si>
  <si>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</si>
  <si>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</si>
  <si>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</si>
  <si>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</si>
  <si>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</si>
  <si>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</si>
  <si>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</si>
  <si>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</si>
  <si>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</si>
  <si>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</si>
  <si>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</si>
  <si>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</si>
  <si>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</si>
  <si>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</si>
  <si>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</si>
  <si>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</si>
  <si>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</si>
  <si>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</si>
  <si>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</si>
  <si>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</si>
  <si>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</si>
  <si>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</si>
  <si>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</si>
  <si>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</si>
  <si>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</si>
  <si>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</si>
  <si>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</si>
  <si>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</si>
  <si>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</si>
  <si>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</si>
  <si>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</si>
  <si>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</si>
  <si>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</si>
  <si>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</si>
  <si>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</si>
  <si>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</si>
  <si>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</si>
  <si>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</si>
  <si>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</si>
  <si>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</si>
  <si>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</si>
  <si>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</si>
  <si>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</si>
  <si>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</si>
  <si>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</si>
  <si>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</si>
  <si>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</si>
  <si>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</si>
  <si>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</si>
  <si>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</si>
  <si>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</si>
  <si>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</si>
  <si>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</si>
  <si>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</si>
  <si>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</si>
  <si>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</si>
  <si>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</si>
  <si>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</si>
  <si>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</si>
  <si>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</si>
  <si>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</si>
  <si>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</si>
  <si>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</si>
  <si>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</si>
  <si>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</si>
  <si>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</si>
  <si>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</si>
  <si>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</si>
  <si>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</si>
  <si>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</si>
  <si>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</si>
  <si>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</si>
  <si>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</si>
  <si>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</si>
  <si>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</si>
  <si>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</si>
  <si>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</si>
  <si>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</si>
  <si>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</si>
  <si>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</si>
  <si>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</si>
  <si>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</si>
  <si>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</si>
  <si>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</si>
  <si>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</si>
  <si>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</si>
  <si>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</si>
  <si>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</si>
  <si>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</si>
  <si>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</si>
  <si>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</si>
  <si>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</si>
  <si>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</si>
  <si>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</si>
  <si>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</si>
  <si>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</si>
  <si>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</si>
  <si>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</si>
  <si>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</si>
  <si>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</si>
  <si>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</si>
  <si>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</si>
  <si>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</si>
  <si>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</si>
  <si>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</si>
  <si>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</si>
  <si>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</si>
  <si>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</si>
  <si>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</si>
  <si>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</si>
  <si>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</si>
  <si>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</si>
  <si>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</si>
  <si>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</si>
  <si>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</si>
  <si>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</si>
  <si>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</si>
  <si>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</si>
  <si>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</si>
  <si>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</si>
  <si>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</si>
  <si>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</si>
  <si>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</si>
  <si>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</si>
  <si>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</si>
  <si>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</si>
  <si>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</si>
  <si>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</si>
  <si>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</si>
  <si>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</si>
  <si>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</si>
  <si>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</si>
  <si>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</si>
  <si>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</si>
  <si>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</si>
  <si>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</si>
  <si>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</si>
  <si>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</si>
  <si>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</si>
  <si>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</si>
  <si>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</si>
  <si>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</si>
  <si>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</si>
  <si>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</si>
  <si>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</si>
  <si>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</si>
  <si>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</si>
  <si>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</si>
  <si>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</si>
  <si>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</si>
  <si>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</si>
  <si>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</si>
  <si>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</si>
  <si>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</si>
  <si>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</si>
  <si>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</si>
  <si>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</si>
  <si>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</si>
  <si>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</si>
  <si>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</si>
  <si>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</si>
  <si>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</si>
  <si>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</si>
  <si>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</si>
  <si>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</si>
  <si>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</si>
  <si>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</si>
  <si>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</si>
  <si>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</si>
  <si>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</si>
  <si>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</si>
  <si>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</si>
  <si>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</si>
  <si>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</si>
  <si>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</si>
  <si>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</si>
  <si>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</si>
  <si>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</si>
  <si>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</si>
  <si>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</si>
  <si>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</si>
  <si>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</si>
  <si>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</si>
  <si>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</si>
  <si>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</si>
  <si>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</si>
  <si>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</si>
  <si>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</si>
  <si>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</si>
  <si>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</si>
  <si>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</si>
  <si>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</si>
  <si>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</si>
  <si>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</si>
  <si>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</si>
  <si>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</si>
  <si>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</si>
  <si>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</si>
  <si>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</si>
  <si>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</si>
  <si>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</si>
  <si>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</si>
  <si>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</si>
  <si>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</si>
  <si>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</si>
  <si>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</si>
  <si>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</si>
  <si>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</si>
  <si>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</si>
  <si>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</si>
  <si>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</si>
  <si>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</si>
  <si>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</si>
  <si>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</si>
  <si>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</si>
  <si>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</si>
  <si>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</si>
  <si>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</si>
  <si>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</si>
  <si>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</si>
  <si>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</si>
  <si>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</si>
  <si>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</si>
  <si>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</si>
  <si>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</si>
  <si>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</si>
  <si>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</si>
  <si>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</si>
  <si>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</si>
  <si>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</si>
  <si>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</si>
  <si>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</si>
  <si>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</si>
  <si>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</si>
  <si>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</si>
  <si>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</si>
  <si>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</si>
  <si>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</si>
  <si>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</si>
  <si>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</si>
  <si>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</si>
  <si>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</si>
  <si>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</si>
  <si>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</si>
  <si>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</si>
  <si>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</si>
  <si>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</si>
  <si>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</si>
  <si>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</si>
  <si>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</si>
  <si>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</si>
  <si>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</si>
  <si>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</si>
  <si>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</si>
  <si>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</si>
  <si>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</si>
  <si>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</si>
  <si>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</si>
  <si>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</si>
  <si>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</si>
  <si>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</si>
  <si>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</si>
  <si>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</si>
  <si>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</si>
  <si>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</si>
  <si>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</si>
  <si>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</si>
  <si>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</si>
  <si>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</si>
  <si>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</si>
  <si>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</si>
  <si>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</si>
  <si>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</si>
  <si>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</si>
  <si>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</si>
  <si>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</si>
  <si>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</si>
  <si>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</si>
  <si>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</si>
  <si>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</si>
  <si>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</si>
  <si>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</si>
  <si>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</si>
  <si>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</si>
  <si>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</si>
  <si>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</si>
  <si>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</si>
  <si>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</si>
  <si>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</si>
  <si>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</si>
  <si>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</si>
  <si>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</si>
  <si>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</si>
  <si>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</si>
  <si>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</si>
  <si>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</si>
  <si>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</si>
  <si>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</si>
  <si>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</si>
  <si>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</si>
  <si>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</si>
  <si>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</si>
  <si>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</si>
  <si>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</si>
  <si>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</si>
  <si>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</si>
  <si>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</si>
  <si>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</si>
  <si>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</si>
  <si>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</si>
  <si>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</si>
  <si>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</si>
  <si>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</si>
  <si>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</si>
  <si>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</si>
  <si>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</si>
  <si>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</si>
  <si>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</si>
  <si>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</si>
  <si>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</si>
  <si>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</si>
  <si>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</si>
  <si>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</si>
  <si>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</si>
  <si>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</si>
  <si>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</si>
  <si>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</si>
  <si>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</si>
  <si>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</si>
  <si>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</si>
  <si>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</si>
  <si>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</si>
  <si>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</si>
  <si>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</si>
  <si>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</si>
  <si>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</si>
  <si>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</si>
  <si>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</si>
  <si>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</si>
  <si>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</si>
  <si>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</si>
  <si>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</si>
  <si>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</si>
  <si>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</si>
  <si>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</si>
  <si>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</si>
  <si>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</si>
  <si>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</si>
  <si>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</si>
  <si>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</si>
  <si>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</si>
  <si>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</si>
  <si>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</si>
  <si>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</si>
  <si>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</si>
  <si>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</si>
  <si>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</si>
  <si>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</si>
  <si>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</si>
  <si>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</si>
  <si>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</si>
  <si>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</si>
  <si>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</si>
  <si>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</si>
  <si>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</si>
  <si>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</si>
  <si>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</si>
  <si>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</si>
  <si>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</si>
  <si>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</si>
  <si>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</si>
  <si>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</si>
  <si>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</si>
  <si>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</si>
  <si>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</si>
  <si>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</si>
  <si>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</si>
  <si>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</si>
  <si>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</si>
  <si>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</si>
  <si>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</si>
  <si>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</si>
  <si>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</si>
  <si>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</si>
  <si>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</si>
  <si>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</si>
  <si>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</si>
  <si>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</si>
  <si>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</si>
  <si>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</si>
  <si>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</si>
  <si>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</si>
  <si>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</si>
  <si>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</si>
  <si>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</si>
  <si>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</si>
  <si>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</si>
  <si>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</si>
  <si>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</si>
  <si>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</si>
  <si>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</si>
  <si>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</si>
  <si>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</si>
  <si>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</si>
  <si>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</si>
  <si>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</si>
  <si>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</si>
  <si>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</si>
  <si>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</si>
  <si>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</si>
  <si>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</si>
  <si>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</si>
  <si>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</si>
  <si>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</si>
  <si>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</si>
  <si>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</si>
  <si>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</si>
  <si>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</si>
  <si>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</si>
  <si>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</si>
  <si>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</si>
  <si>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</si>
  <si>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</si>
  <si>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</si>
  <si>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</si>
  <si>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</si>
  <si>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</si>
  <si>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</si>
  <si>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</si>
  <si>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</si>
  <si>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</si>
  <si>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</si>
  <si>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</si>
  <si>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</si>
  <si>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</si>
  <si>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</si>
  <si>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</si>
  <si>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</si>
  <si>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</si>
  <si>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</si>
  <si>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</si>
  <si>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</si>
  <si>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</si>
  <si>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</si>
  <si>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</si>
  <si>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</si>
  <si>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</si>
  <si>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</si>
  <si>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</si>
  <si>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</si>
  <si>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</si>
  <si>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</si>
  <si>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</si>
  <si>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</si>
  <si>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</si>
  <si>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</si>
  <si>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</si>
  <si>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</si>
  <si>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</si>
  <si>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</si>
  <si>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</si>
  <si>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</si>
  <si>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</si>
  <si>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</si>
  <si>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</si>
  <si>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</si>
  <si>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</si>
  <si>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</si>
  <si>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</si>
  <si>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</si>
  <si>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</si>
  <si>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</si>
  <si>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</si>
  <si>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</si>
  <si>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</si>
  <si>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</si>
  <si>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</si>
  <si>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</si>
  <si>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</si>
  <si>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</si>
  <si>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</si>
  <si>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</si>
  <si>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</si>
  <si>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</si>
  <si>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</si>
  <si>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</si>
  <si>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</si>
  <si>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</si>
  <si>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</si>
  <si>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</si>
  <si>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</si>
  <si>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</si>
  <si>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</si>
  <si>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</si>
  <si>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</si>
  <si>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</si>
  <si>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</si>
  <si>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</si>
  <si>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</si>
  <si>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</si>
  <si>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</si>
  <si>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</si>
  <si>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</si>
  <si>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</si>
  <si>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</si>
  <si>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</si>
  <si>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</si>
  <si>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</si>
  <si>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</si>
  <si>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</si>
  <si>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</si>
  <si>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</si>
  <si>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</si>
  <si>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</si>
  <si>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</si>
  <si>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</si>
  <si>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</si>
  <si>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</si>
  <si>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</si>
  <si>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</si>
  <si>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</si>
  <si>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</si>
  <si>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</si>
  <si>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</si>
  <si>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</si>
  <si>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</si>
  <si>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</si>
  <si>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</si>
  <si>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</si>
  <si>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</si>
  <si>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</si>
  <si>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</si>
  <si>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</si>
  <si>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</si>
  <si>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</si>
  <si>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</si>
  <si>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</si>
  <si>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</si>
  <si>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</si>
  <si>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</si>
  <si>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</si>
  <si>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</si>
  <si>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</si>
  <si>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</si>
  <si>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</si>
  <si>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</si>
  <si>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</si>
  <si>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</si>
  <si>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</si>
  <si>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</si>
  <si>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</si>
  <si>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</si>
  <si>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</si>
  <si>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</si>
  <si>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</si>
  <si>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</si>
  <si>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</si>
  <si>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</si>
  <si>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</si>
  <si>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</si>
  <si>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</si>
  <si>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</si>
  <si>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</si>
  <si>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</si>
  <si>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</si>
  <si>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</si>
  <si>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</si>
  <si>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</si>
  <si>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</si>
  <si>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</si>
  <si>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</si>
  <si>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</si>
  <si>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</si>
  <si>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</si>
  <si>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</si>
  <si>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</si>
  <si>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</si>
  <si>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</si>
  <si>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</si>
  <si>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</si>
  <si>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</si>
  <si>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</si>
  <si>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</si>
  <si>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</si>
  <si>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</si>
  <si>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</si>
  <si>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</si>
  <si>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</si>
  <si>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</si>
  <si>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</si>
  <si>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</si>
  <si>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</si>
  <si>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</si>
  <si>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</si>
  <si>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</si>
  <si>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</si>
  <si>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</si>
  <si>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</si>
  <si>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</si>
  <si>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</si>
  <si>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</si>
  <si>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</si>
  <si>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</si>
  <si>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</si>
  <si>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</si>
  <si>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</si>
  <si>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</si>
  <si>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</si>
  <si>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</si>
  <si>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</si>
  <si>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</si>
  <si>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</si>
  <si>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</si>
  <si>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</si>
  <si>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</si>
  <si>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</si>
  <si>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</si>
  <si>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</si>
  <si>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</si>
  <si>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</si>
  <si>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</si>
  <si>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</si>
  <si>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</si>
  <si>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</si>
  <si>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</si>
  <si>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</si>
  <si>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</si>
  <si>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</si>
  <si>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</si>
  <si>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</si>
  <si>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</si>
  <si>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</si>
  <si>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</si>
  <si>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</si>
  <si>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</si>
  <si>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</si>
  <si>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</si>
  <si>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</si>
  <si>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</si>
  <si>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</si>
  <si>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</si>
  <si>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</si>
  <si>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</si>
  <si>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</si>
  <si>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</si>
  <si>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</si>
  <si>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</si>
  <si>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</si>
  <si>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</si>
  <si>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</si>
  <si>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</si>
  <si>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</si>
  <si>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</si>
  <si>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</si>
  <si>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</si>
  <si>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</si>
  <si>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</si>
  <si>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</si>
  <si>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</si>
  <si>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</si>
  <si>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</si>
  <si>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</si>
  <si>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</si>
  <si>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</si>
  <si>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</si>
  <si>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</si>
  <si>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</si>
  <si>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</si>
  <si>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</si>
  <si>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</si>
  <si>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</si>
  <si>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</si>
  <si>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</si>
  <si>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</si>
  <si>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</si>
  <si>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</si>
  <si>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</si>
  <si>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</si>
  <si>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</si>
  <si>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</si>
  <si>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</si>
  <si>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</si>
  <si>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</si>
  <si>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</si>
  <si>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</si>
  <si>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</si>
  <si>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</si>
  <si>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</si>
  <si>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</si>
  <si>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</si>
  <si>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</si>
  <si>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</si>
  <si>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</si>
  <si>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</si>
  <si>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</si>
  <si>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</si>
  <si>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</si>
  <si>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</si>
  <si>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</si>
  <si>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</si>
  <si>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</si>
  <si>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</si>
  <si>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</si>
  <si>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</si>
  <si>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</si>
  <si>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</si>
  <si>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</si>
  <si>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</si>
  <si>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</si>
  <si>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</si>
  <si>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</si>
  <si>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</si>
  <si>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</si>
  <si>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</si>
  <si>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</si>
  <si>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</si>
  <si>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</si>
  <si>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</si>
  <si>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</si>
  <si>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</si>
  <si>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</si>
  <si>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</si>
  <si>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</si>
  <si>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</si>
  <si>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</si>
  <si>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</si>
  <si>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</si>
  <si>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</si>
  <si>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</si>
  <si>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</si>
  <si>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</si>
  <si>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</si>
  <si>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</si>
  <si>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</si>
  <si>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</si>
  <si>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</si>
  <si>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</si>
  <si>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</si>
  <si>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</si>
  <si>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</si>
  <si>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</si>
  <si>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</si>
  <si>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</si>
  <si>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</si>
  <si>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</si>
  <si>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</si>
  <si>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</si>
  <si>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</si>
  <si>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</si>
  <si>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</si>
  <si>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</si>
  <si>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</si>
  <si>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</si>
  <si>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</si>
  <si>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</si>
  <si>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</si>
  <si>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</si>
  <si>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</si>
  <si>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</si>
  <si>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</si>
  <si>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</si>
  <si>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</si>
  <si>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</si>
  <si>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</si>
  <si>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</si>
  <si>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</si>
  <si>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</si>
  <si>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</si>
  <si>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</si>
  <si>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</si>
  <si>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</si>
  <si>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</si>
  <si>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</si>
  <si>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</si>
  <si>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</si>
  <si>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</si>
  <si>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</si>
  <si>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</si>
  <si>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</si>
  <si>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</si>
  <si>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</si>
  <si>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</si>
  <si>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</si>
  <si>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</si>
  <si>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</si>
  <si>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</si>
  <si>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</si>
  <si>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</si>
  <si>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</si>
  <si>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</si>
  <si>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</si>
  <si>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</si>
  <si>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</si>
  <si>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</si>
  <si>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</si>
  <si>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</si>
  <si>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</si>
  <si>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</si>
  <si>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</si>
  <si>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</si>
  <si>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</si>
  <si>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</si>
  <si>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</si>
  <si>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</si>
  <si>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</si>
  <si>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</si>
  <si>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</si>
  <si>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</si>
  <si>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</si>
  <si>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</si>
  <si>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</si>
  <si>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</si>
  <si>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</si>
  <si>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</si>
  <si>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</si>
  <si>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</si>
  <si>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</si>
  <si>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</si>
  <si>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</si>
  <si>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</si>
  <si>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</si>
  <si>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</si>
  <si>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</si>
  <si>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</si>
  <si>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</si>
  <si>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</si>
  <si>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</si>
  <si>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</si>
  <si>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</si>
  <si>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</si>
  <si>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</si>
  <si>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</si>
  <si>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</si>
  <si>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</si>
  <si>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</si>
  <si>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</si>
  <si>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</si>
  <si>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</si>
  <si>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</si>
  <si>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</si>
  <si>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</si>
  <si>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</si>
  <si>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</si>
  <si>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</si>
  <si>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</si>
  <si>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</si>
  <si>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</si>
  <si>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</si>
  <si>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</si>
  <si>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</si>
  <si>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</si>
  <si>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</si>
  <si>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</si>
  <si>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</si>
  <si>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</si>
  <si>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</si>
  <si>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</si>
  <si>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</si>
  <si>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</si>
  <si>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</si>
  <si>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</si>
  <si>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</si>
  <si>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</si>
  <si>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</si>
  <si>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</si>
  <si>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</si>
  <si>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</si>
  <si>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</si>
  <si>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</si>
  <si>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</si>
  <si>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</si>
  <si>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</si>
  <si>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</si>
  <si>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</si>
  <si>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</si>
  <si>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</si>
  <si>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</si>
  <si>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</si>
  <si>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</si>
  <si>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</si>
  <si>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</si>
  <si>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</si>
  <si>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</si>
  <si>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</si>
  <si>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</si>
  <si>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</si>
  <si>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</si>
  <si>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</si>
  <si>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</si>
  <si>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</si>
  <si>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</si>
  <si>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</si>
  <si>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</si>
  <si>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</si>
  <si>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</si>
  <si>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</si>
  <si>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</si>
  <si>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</si>
  <si>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</si>
  <si>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</si>
  <si>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</si>
  <si>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</si>
  <si>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</si>
  <si>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</si>
  <si>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</si>
  <si>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</si>
  <si>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</si>
  <si>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</si>
  <si>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</si>
  <si>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</si>
  <si>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</si>
  <si>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</si>
  <si>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</si>
  <si>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</si>
  <si>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</si>
  <si>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</si>
  <si>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</si>
  <si>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</si>
  <si>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</si>
  <si>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</si>
  <si>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</si>
  <si>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</si>
  <si>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</si>
  <si>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</si>
  <si>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</si>
  <si>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</si>
  <si>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</si>
  <si>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</si>
  <si>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</si>
  <si>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</si>
  <si>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</si>
  <si>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</si>
  <si>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</si>
  <si>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</si>
  <si>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</si>
  <si>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</si>
  <si>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</si>
  <si>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</si>
  <si>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</si>
  <si>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</si>
  <si>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</si>
  <si>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</si>
  <si>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</si>
  <si>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</si>
  <si>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</si>
  <si>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</si>
  <si>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</si>
  <si>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</si>
  <si>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</si>
  <si>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</si>
  <si>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</si>
  <si>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</si>
  <si>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</si>
  <si>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</si>
  <si>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</si>
  <si>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</si>
  <si>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</si>
  <si>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</si>
  <si>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</si>
  <si>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</si>
  <si>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</si>
  <si>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</si>
  <si>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</si>
  <si>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</si>
  <si>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</si>
  <si>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</si>
  <si>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</si>
  <si>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</si>
  <si>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</si>
  <si>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</si>
  <si>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</si>
  <si>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</si>
  <si>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</si>
  <si>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</si>
  <si>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</si>
  <si>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</si>
  <si>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</si>
  <si>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</si>
  <si>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</si>
  <si>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</si>
  <si>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</si>
  <si>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</si>
  <si>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</si>
  <si>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</si>
  <si>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</si>
  <si>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</si>
  <si>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</si>
  <si>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</si>
  <si>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</si>
  <si>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</si>
  <si>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</si>
  <si>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</si>
  <si>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</si>
  <si>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</si>
  <si>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</si>
  <si>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</si>
  <si>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</si>
  <si>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</si>
  <si>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</si>
  <si>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</si>
  <si>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</si>
  <si>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</si>
  <si>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</si>
  <si>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</si>
  <si>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</si>
  <si>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</si>
  <si>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</si>
  <si>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</si>
  <si>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</si>
  <si>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</si>
  <si>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</si>
  <si>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</si>
  <si>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</si>
  <si>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</si>
  <si>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</si>
  <si>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</si>
  <si>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</si>
  <si>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</si>
  <si>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</si>
  <si>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</si>
  <si>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</si>
  <si>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</si>
  <si>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</si>
  <si>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</si>
  <si>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</si>
  <si>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</si>
  <si>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</si>
  <si>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</si>
  <si>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</si>
  <si>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</si>
  <si>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</si>
  <si>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</si>
  <si>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</si>
  <si>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</si>
  <si>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</si>
  <si>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</si>
  <si>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</si>
  <si>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</si>
  <si>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</si>
  <si>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</si>
  <si>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</si>
  <si>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</si>
  <si>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</si>
  <si>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</si>
  <si>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</si>
  <si>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</si>
  <si>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</si>
  <si>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</si>
  <si>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</si>
  <si>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</si>
  <si>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</si>
  <si>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</si>
  <si>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</si>
  <si>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</si>
  <si>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</si>
  <si>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</si>
  <si>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</si>
  <si>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</si>
  <si>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</si>
  <si>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</si>
  <si>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</si>
  <si>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</si>
  <si>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</si>
  <si>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</si>
  <si>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</si>
  <si>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</si>
  <si>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</si>
  <si>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</si>
  <si>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</si>
  <si>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</si>
  <si>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</si>
  <si>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</si>
  <si>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</si>
  <si>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</si>
  <si>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</si>
  <si>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</si>
  <si>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</si>
  <si>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</si>
  <si>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</si>
  <si>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</si>
  <si>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</si>
  <si>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</si>
  <si>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</si>
  <si>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</si>
  <si>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</si>
  <si>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</si>
  <si>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</si>
  <si>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</si>
  <si>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</si>
  <si>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</si>
  <si>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</si>
  <si>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</si>
  <si>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</si>
  <si>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</si>
  <si>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</si>
  <si>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</si>
  <si>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</si>
  <si>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</si>
  <si>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</si>
  <si>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</si>
  <si>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</si>
  <si>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</si>
  <si>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</si>
  <si>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</si>
  <si>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</si>
  <si>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</si>
  <si>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</si>
  <si>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</si>
  <si>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</si>
  <si>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</si>
  <si>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</si>
  <si>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</si>
  <si>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</si>
  <si>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</si>
  <si>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</si>
  <si>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</si>
  <si>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</si>
  <si>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</si>
  <si>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</si>
  <si>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</si>
  <si>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</si>
  <si>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</si>
  <si>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</si>
  <si>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</si>
  <si>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</si>
  <si>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</si>
  <si>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</si>
  <si>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</si>
  <si>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</si>
  <si>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</si>
  <si>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</si>
  <si>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</si>
  <si>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</si>
  <si>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</si>
  <si>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</si>
  <si>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</si>
  <si>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</si>
  <si>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</si>
  <si>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</si>
  <si>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</si>
  <si>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</si>
  <si>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</si>
  <si>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</si>
  <si>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</si>
  <si>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</si>
  <si>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</si>
  <si>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</si>
  <si>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</si>
  <si>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</si>
  <si>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</si>
  <si>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</si>
  <si>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</si>
  <si>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</si>
  <si>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</si>
  <si>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</si>
  <si>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</si>
  <si>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</si>
  <si>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</si>
  <si>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</si>
  <si>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</si>
  <si>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</si>
  <si>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</si>
  <si>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</si>
  <si>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</si>
  <si>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</si>
  <si>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</si>
  <si>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</si>
  <si>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</si>
  <si>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</si>
  <si>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</si>
  <si>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</si>
  <si>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</si>
  <si>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</si>
  <si>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</si>
  <si>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</si>
  <si>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</si>
  <si>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</si>
  <si>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</si>
  <si>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</si>
  <si>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</si>
  <si>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</si>
  <si>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</si>
  <si>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</si>
  <si>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</si>
  <si>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</si>
  <si>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</si>
  <si>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</si>
  <si>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</si>
  <si>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</si>
  <si>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</si>
  <si>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</si>
  <si>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</si>
  <si>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</si>
  <si>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</si>
  <si>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</si>
  <si>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</si>
  <si>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</si>
  <si>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</si>
  <si>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</si>
  <si>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</si>
  <si>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</si>
  <si>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</si>
  <si>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</si>
  <si>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</si>
  <si>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</si>
  <si>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</si>
  <si>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</si>
  <si>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</si>
  <si>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</si>
  <si>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</si>
  <si>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</si>
  <si>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</si>
  <si>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</si>
  <si>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</si>
  <si>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</si>
  <si>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</si>
  <si>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</si>
  <si>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</si>
  <si>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</si>
  <si>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</si>
  <si>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</si>
  <si>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</si>
  <si>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</si>
  <si>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</si>
  <si>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</si>
  <si>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</si>
  <si>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</si>
  <si>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</si>
  <si>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</si>
  <si>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</si>
  <si>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</si>
  <si>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</si>
  <si>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</si>
  <si>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</si>
  <si>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</si>
  <si>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</si>
  <si>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</si>
  <si>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</si>
  <si>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</si>
  <si>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</si>
  <si>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</si>
  <si>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</si>
  <si>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</si>
  <si>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</si>
  <si>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</si>
  <si>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</si>
  <si>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</si>
  <si>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</si>
  <si>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</si>
  <si>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</si>
  <si>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</si>
  <si>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</si>
  <si>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</si>
  <si>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</si>
  <si>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</si>
  <si>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</si>
  <si>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</si>
  <si>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</si>
  <si>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</si>
  <si>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</si>
  <si>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</si>
  <si>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</si>
  <si>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</si>
  <si>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</si>
  <si>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</si>
  <si>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</si>
  <si>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</si>
  <si>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</si>
  <si>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</si>
  <si>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</si>
  <si>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</si>
  <si>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</si>
  <si>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</si>
  <si>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</si>
  <si>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</si>
  <si>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</si>
  <si>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</si>
  <si>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</si>
  <si>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</si>
  <si>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</si>
  <si>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</si>
  <si>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</si>
  <si>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</si>
  <si>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</si>
  <si>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</si>
  <si>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</si>
  <si>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</si>
  <si>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</si>
  <si>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</si>
  <si>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</si>
  <si>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</si>
  <si>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</si>
  <si>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</si>
  <si>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</si>
  <si>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</si>
  <si>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</si>
  <si>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</si>
  <si>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</si>
  <si>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</si>
  <si>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</si>
  <si>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</si>
  <si>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</si>
  <si>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</si>
  <si>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</si>
  <si>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</si>
  <si>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</si>
  <si>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</si>
  <si>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</si>
  <si>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</si>
  <si>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</si>
  <si>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</si>
  <si>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</si>
  <si>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</si>
  <si>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</si>
  <si>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</si>
  <si>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</si>
  <si>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</si>
  <si>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</si>
  <si>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</si>
  <si>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</si>
  <si>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</si>
  <si>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</si>
  <si>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</si>
  <si>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</si>
  <si>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</si>
  <si>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</si>
  <si>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</si>
  <si>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</si>
  <si>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</si>
  <si>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</si>
  <si>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</si>
  <si>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</si>
  <si>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</si>
  <si>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</si>
  <si>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</si>
  <si>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</si>
  <si>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</si>
  <si>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</si>
  <si>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</si>
  <si>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</si>
  <si>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</si>
  <si>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</si>
  <si>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</si>
  <si>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</si>
  <si>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</si>
  <si>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</si>
  <si>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</si>
  <si>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</si>
  <si>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</si>
  <si>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</si>
  <si>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</si>
  <si>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</si>
  <si>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</si>
  <si>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</si>
  <si>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</si>
  <si>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</si>
  <si>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</si>
  <si>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</si>
  <si>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</si>
  <si>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</si>
  <si>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</si>
  <si>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</si>
  <si>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</si>
  <si>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</si>
  <si>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</si>
  <si>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</si>
  <si>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</si>
  <si>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</si>
  <si>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</si>
  <si>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</si>
  <si>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</si>
  <si>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</si>
  <si>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</si>
  <si>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</si>
  <si>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</si>
  <si>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</si>
  <si>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</si>
  <si>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</si>
  <si>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</si>
  <si>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</si>
  <si>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</si>
  <si>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</si>
  <si>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</si>
  <si>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</si>
  <si>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</si>
  <si>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</si>
  <si>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</si>
  <si>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</si>
  <si>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</si>
  <si>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</si>
  <si>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</si>
  <si>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</si>
  <si>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</si>
  <si>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</si>
  <si>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</si>
  <si>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</si>
  <si>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</si>
  <si>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</si>
  <si>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</si>
  <si>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</si>
  <si>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</si>
  <si>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</si>
  <si>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</si>
  <si>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</si>
  <si>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</si>
  <si>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</si>
  <si>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</si>
  <si>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</si>
  <si>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</si>
  <si>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</si>
  <si>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</si>
  <si>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</si>
  <si>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</si>
  <si>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</si>
  <si>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</si>
  <si>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</si>
  <si>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</si>
  <si>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</si>
  <si>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</si>
  <si>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</si>
  <si>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</si>
  <si>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</si>
  <si>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</si>
  <si>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</si>
  <si>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</si>
  <si>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</si>
  <si>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</si>
  <si>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</si>
  <si>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</si>
  <si>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</si>
  <si>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</si>
  <si>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</si>
  <si>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</si>
  <si>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</si>
  <si>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</si>
  <si>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</si>
  <si>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</si>
  <si>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</si>
  <si>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</si>
  <si>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</si>
  <si>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</si>
  <si>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</si>
  <si>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</si>
  <si>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</si>
  <si>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</si>
  <si>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</si>
  <si>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</si>
  <si>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</si>
  <si>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</si>
  <si>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</si>
  <si>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</si>
  <si>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</si>
  <si>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</si>
  <si>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</si>
  <si>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</si>
  <si>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</si>
  <si>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</si>
  <si>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</si>
  <si>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</si>
  <si>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</si>
  <si>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</si>
  <si>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</si>
  <si>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</si>
  <si>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</si>
  <si>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</si>
  <si>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</si>
  <si>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</si>
  <si>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</si>
  <si>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</si>
  <si>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</si>
  <si>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</si>
  <si>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</si>
  <si>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</si>
  <si>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</si>
  <si>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</si>
  <si>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</si>
  <si>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</si>
  <si>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</si>
  <si>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</si>
  <si>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</si>
  <si>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</si>
  <si>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</si>
  <si>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</si>
  <si>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</si>
  <si>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</si>
  <si>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</si>
  <si>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</si>
  <si>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</si>
  <si>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</si>
  <si>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</si>
  <si>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</si>
  <si>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</si>
  <si>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</si>
  <si>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</si>
  <si>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</si>
  <si>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</si>
  <si>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</si>
  <si>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</si>
  <si>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</si>
  <si>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</si>
  <si>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</si>
  <si>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</si>
  <si>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</si>
  <si>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</si>
  <si>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</si>
  <si>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</si>
  <si>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</si>
  <si>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</si>
  <si>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</si>
  <si>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</si>
  <si>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</si>
  <si>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</si>
  <si>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</si>
  <si>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</si>
  <si>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</si>
  <si>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</si>
  <si>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</si>
  <si>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</si>
  <si>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</si>
  <si>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</si>
  <si>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</si>
  <si>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</si>
  <si>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</si>
  <si>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</si>
  <si>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</si>
  <si>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</si>
  <si>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</si>
  <si>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</si>
  <si>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</si>
  <si>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</si>
  <si>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</si>
  <si>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</si>
  <si>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</si>
  <si>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</si>
  <si>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</si>
  <si>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</si>
  <si>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</si>
  <si>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</si>
  <si>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</si>
  <si>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</si>
  <si>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</si>
  <si>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</si>
  <si>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</si>
  <si>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</si>
  <si>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</si>
  <si>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</si>
  <si>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</si>
  <si>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</si>
  <si>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</si>
  <si>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</si>
  <si>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</si>
  <si>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</si>
  <si>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</si>
  <si>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</si>
  <si>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</si>
  <si>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</si>
  <si>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</si>
  <si>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</si>
  <si>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</si>
  <si>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</si>
  <si>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</si>
  <si>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</si>
  <si>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</si>
  <si>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</si>
  <si>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</si>
  <si>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</si>
  <si>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</si>
  <si>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</si>
  <si>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</si>
  <si>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</si>
  <si>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</si>
  <si>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</si>
  <si>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</si>
  <si>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</si>
  <si>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</si>
  <si>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</si>
  <si>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</si>
  <si>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</si>
  <si>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</si>
  <si>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</si>
  <si>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</si>
  <si>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</si>
  <si>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</si>
  <si>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</si>
  <si>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</si>
  <si>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</si>
  <si>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</si>
  <si>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</si>
  <si>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</si>
  <si>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</si>
  <si>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</si>
  <si>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</si>
  <si>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</si>
  <si>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</si>
  <si>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</si>
  <si>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</si>
  <si>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</si>
  <si>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</si>
  <si>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</si>
  <si>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</si>
  <si>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</si>
  <si>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</si>
  <si>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</si>
  <si>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</si>
  <si>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</si>
  <si>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</si>
  <si>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</si>
  <si>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</si>
  <si>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</si>
  <si>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</si>
  <si>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</si>
  <si>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</si>
  <si>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</si>
  <si>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</si>
  <si>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</si>
  <si>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</si>
  <si>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</si>
  <si>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</si>
  <si>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</si>
  <si>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</si>
  <si>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</si>
  <si>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</si>
  <si>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</si>
  <si>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</si>
  <si>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</si>
  <si>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</si>
  <si>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</si>
  <si>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</si>
  <si>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</si>
  <si>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</si>
  <si>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</si>
  <si>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</si>
  <si>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</si>
  <si>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</si>
  <si>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</si>
  <si>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</si>
  <si>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</si>
  <si>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</si>
  <si>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</si>
  <si>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</si>
  <si>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</si>
  <si>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</si>
  <si>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</si>
  <si>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</si>
  <si>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</si>
  <si>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</si>
  <si>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</si>
  <si>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</si>
  <si>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</si>
  <si>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</si>
  <si>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</si>
  <si>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</si>
  <si>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</si>
  <si>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</si>
  <si>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</si>
  <si>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</si>
  <si>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</si>
  <si>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</si>
  <si>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</si>
  <si>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</si>
  <si>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</si>
  <si>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</si>
  <si>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</si>
  <si>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</si>
  <si>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</si>
  <si>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</si>
  <si>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</si>
  <si>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</si>
  <si>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</si>
  <si>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</si>
  <si>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</si>
  <si>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</si>
  <si>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</si>
  <si>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</si>
  <si>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</si>
  <si>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</si>
  <si>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</si>
  <si>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</si>
  <si>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</si>
  <si>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</si>
  <si>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</si>
  <si>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</si>
  <si>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</si>
  <si>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</si>
  <si>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</si>
  <si>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</si>
  <si>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</si>
  <si>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</si>
  <si>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</si>
  <si>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</si>
  <si>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</si>
  <si>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</si>
  <si>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</si>
  <si>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</si>
  <si>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</si>
  <si>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</si>
  <si>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</si>
  <si>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</si>
  <si>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</si>
  <si>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</si>
  <si>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</si>
  <si>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</si>
  <si>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</si>
  <si>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</si>
  <si>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</si>
  <si>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</si>
  <si>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</si>
  <si>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</si>
  <si>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</si>
  <si>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</si>
  <si>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</si>
  <si>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</si>
  <si>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</si>
  <si>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</si>
  <si>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</si>
  <si>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</si>
  <si>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</si>
  <si>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</si>
  <si>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</si>
  <si>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</si>
  <si>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</si>
  <si>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</si>
  <si>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</si>
  <si>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</si>
  <si>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</si>
  <si>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</si>
  <si>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</si>
  <si>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</si>
  <si>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</si>
  <si>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</si>
  <si>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</si>
  <si>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</si>
  <si>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</si>
  <si>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</si>
  <si>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</si>
  <si>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</si>
  <si>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</si>
  <si>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</si>
  <si>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</si>
  <si>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</si>
  <si>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</si>
  <si>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</si>
  <si>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</si>
  <si>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</si>
  <si>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</si>
  <si>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</si>
  <si>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</si>
  <si>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</si>
  <si>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</si>
  <si>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</si>
  <si>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</si>
  <si>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</si>
  <si>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</si>
  <si>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</si>
  <si>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</si>
  <si>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</si>
  <si>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</si>
  <si>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</si>
  <si>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</si>
  <si>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</si>
  <si>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</si>
  <si>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</si>
  <si>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</si>
  <si>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</si>
  <si>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</si>
  <si>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</si>
  <si>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</si>
  <si>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</si>
  <si>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</si>
  <si>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</si>
  <si>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</si>
  <si>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</si>
  <si>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</si>
  <si>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</si>
  <si>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</si>
  <si>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</si>
  <si>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</si>
  <si>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</si>
  <si>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</si>
  <si>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</si>
  <si>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</si>
  <si>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</si>
  <si>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</si>
  <si>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</si>
  <si>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</si>
  <si>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</si>
  <si>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</si>
  <si>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</si>
  <si>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</si>
  <si>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</si>
  <si>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</si>
  <si>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</si>
  <si>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</si>
  <si>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</si>
  <si>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</si>
  <si>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</si>
  <si>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</si>
  <si>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</si>
  <si>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</si>
  <si>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</si>
  <si>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</si>
  <si>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</si>
  <si>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</si>
  <si>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</si>
  <si>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</si>
  <si>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</si>
  <si>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</si>
  <si>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</si>
  <si>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</si>
  <si>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</si>
  <si>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</si>
  <si>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</si>
  <si>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</si>
  <si>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</si>
  <si>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</si>
  <si>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</si>
  <si>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</si>
  <si>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</si>
  <si>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</si>
  <si>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</si>
  <si>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</si>
  <si>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</si>
  <si>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</si>
  <si>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</si>
  <si>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</si>
  <si>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</si>
  <si>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</si>
  <si>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</si>
  <si>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</si>
  <si>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</si>
  <si>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</si>
  <si>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</si>
  <si>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</si>
  <si>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</si>
  <si>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</si>
  <si>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</si>
  <si>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</si>
  <si>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</si>
  <si>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</si>
  <si>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</si>
  <si>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</si>
  <si>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</si>
  <si>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</si>
  <si>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</si>
  <si>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</si>
  <si>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</si>
  <si>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</si>
  <si>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</si>
  <si>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</si>
  <si>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</si>
  <si>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</si>
  <si>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</si>
  <si>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</si>
  <si>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</si>
  <si>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</si>
  <si>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</si>
  <si>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</si>
  <si>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</si>
  <si>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</si>
  <si>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</si>
  <si>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</si>
  <si>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</si>
  <si>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</si>
  <si>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</si>
  <si>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</si>
  <si>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</si>
  <si>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</si>
  <si>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</si>
  <si>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</si>
  <si>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</si>
  <si>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</si>
  <si>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</si>
  <si>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</si>
  <si>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</si>
  <si>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</si>
  <si>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</si>
  <si>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</si>
  <si>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</si>
  <si>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</si>
  <si>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</si>
  <si>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</si>
  <si>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</si>
  <si>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</si>
  <si>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</si>
  <si>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</si>
  <si>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</si>
  <si>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</si>
  <si>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</si>
  <si>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</si>
  <si>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</si>
  <si>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</si>
  <si>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</si>
  <si>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</si>
  <si>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</si>
  <si>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</si>
  <si>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</si>
  <si>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</si>
  <si>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</si>
  <si>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</si>
  <si>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</si>
  <si>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</si>
  <si>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</si>
  <si>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</si>
  <si>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</si>
  <si>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</si>
  <si>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</si>
  <si>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</si>
  <si>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</si>
  <si>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</si>
  <si>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</si>
  <si>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</si>
  <si>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</si>
  <si>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</si>
  <si>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</si>
  <si>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</si>
  <si>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</si>
  <si>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</si>
  <si>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</si>
  <si>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</si>
  <si>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</si>
  <si>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</si>
  <si>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</si>
  <si>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</si>
  <si>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</si>
  <si>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</si>
  <si>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</si>
  <si>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</si>
  <si>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</si>
  <si>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</si>
  <si>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</si>
  <si>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</si>
  <si>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</si>
  <si>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</si>
  <si>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</si>
  <si>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</si>
  <si>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</si>
  <si>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</si>
  <si>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</si>
  <si>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</si>
  <si>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</si>
  <si>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</si>
  <si>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</si>
  <si>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</si>
  <si>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</si>
  <si>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</si>
  <si>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</si>
  <si>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</si>
  <si>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</si>
  <si>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</si>
  <si>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</si>
  <si>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</si>
  <si>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</si>
  <si>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</si>
  <si>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</si>
  <si>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</si>
  <si>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</si>
  <si>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</si>
  <si>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</si>
  <si>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</si>
  <si>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</si>
  <si>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</si>
  <si>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</si>
  <si>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</si>
  <si>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</si>
  <si>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</si>
  <si>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</si>
  <si>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</si>
  <si>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</si>
  <si>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</si>
  <si>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</si>
  <si>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</si>
  <si>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</si>
  <si>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</si>
  <si>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</si>
  <si>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</si>
  <si>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</si>
  <si>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</si>
  <si>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</si>
  <si>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</si>
  <si>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</si>
  <si>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</si>
  <si>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</si>
  <si>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</si>
  <si>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</si>
  <si>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</si>
  <si>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</si>
  <si>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</si>
  <si>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</si>
  <si>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</si>
  <si>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</si>
  <si>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</si>
  <si>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</si>
  <si>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</si>
  <si>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</si>
  <si>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</si>
  <si>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</si>
  <si>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</si>
  <si>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</si>
  <si>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</si>
  <si>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</si>
  <si>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</si>
  <si>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</si>
  <si>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</si>
  <si>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</si>
  <si>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</si>
  <si>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</si>
  <si>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</si>
  <si>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</si>
  <si>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</si>
  <si>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</si>
  <si>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</si>
  <si>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</si>
  <si>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</si>
  <si>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</si>
  <si>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</si>
  <si>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</si>
  <si>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</si>
  <si>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</si>
  <si>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</si>
  <si>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</si>
  <si>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</si>
  <si>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</si>
  <si>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</si>
  <si>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</si>
  <si>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</si>
  <si>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</si>
  <si>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</si>
  <si>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</si>
  <si>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</si>
  <si>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</si>
  <si>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</si>
  <si>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</si>
  <si>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</si>
  <si>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</si>
  <si>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</si>
  <si>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</si>
  <si>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</si>
  <si>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</si>
  <si>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</si>
  <si>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</si>
  <si>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</si>
  <si>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</si>
  <si>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</si>
  <si>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</si>
  <si>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</si>
  <si>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</si>
  <si>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</si>
  <si>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</si>
  <si>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</si>
  <si>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</si>
  <si>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</si>
  <si>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</si>
  <si>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</si>
  <si>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</si>
  <si>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</si>
  <si>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</si>
  <si>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</si>
  <si>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</si>
  <si>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</si>
  <si>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</si>
  <si>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</si>
  <si>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</si>
  <si>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</si>
  <si>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</si>
  <si>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</si>
  <si>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</si>
  <si>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</si>
  <si>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</si>
  <si>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</si>
  <si>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</si>
  <si>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</si>
  <si>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</si>
  <si>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</si>
  <si>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</si>
  <si>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</si>
  <si>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</si>
  <si>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</si>
  <si>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</si>
  <si>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</si>
  <si>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</si>
  <si>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</si>
  <si>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</si>
  <si>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</si>
  <si>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</si>
  <si>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</si>
  <si>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</si>
  <si>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</si>
  <si>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</si>
  <si>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</si>
  <si>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</si>
  <si>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</si>
  <si>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</si>
  <si>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</si>
  <si>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</si>
  <si>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</si>
  <si>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</si>
  <si>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</si>
  <si>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</si>
  <si>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</si>
  <si>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</si>
  <si>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</si>
  <si>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</si>
  <si>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</si>
  <si>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</si>
  <si>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</si>
  <si>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</si>
  <si>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</si>
  <si>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</si>
  <si>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</si>
  <si>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</si>
  <si>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</si>
  <si>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</si>
  <si>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</si>
  <si>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</si>
  <si>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</si>
  <si>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</si>
  <si>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</si>
  <si>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</si>
  <si>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</si>
  <si>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</si>
  <si>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</si>
  <si>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</si>
  <si>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</si>
  <si>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</si>
  <si>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</si>
  <si>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</si>
  <si>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</si>
  <si>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</si>
  <si>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</si>
  <si>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</si>
  <si>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</si>
  <si>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</si>
  <si>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</si>
  <si>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</si>
  <si>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</si>
  <si>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</si>
  <si>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</si>
  <si>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</si>
  <si>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</si>
  <si>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</si>
  <si>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</si>
  <si>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</si>
  <si>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</si>
  <si>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</si>
  <si>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</si>
  <si>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</si>
  <si>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</si>
  <si>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</si>
  <si>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</si>
  <si>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</si>
  <si>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</si>
  <si>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</si>
  <si>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</si>
  <si>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</si>
  <si>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</si>
  <si>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</si>
  <si>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</si>
  <si>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</si>
  <si>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</si>
  <si>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</si>
  <si>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</si>
  <si>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</si>
  <si>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</si>
  <si>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</si>
  <si>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</si>
  <si>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</si>
  <si>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</si>
  <si>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</si>
  <si>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</si>
  <si>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</si>
  <si>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</si>
  <si>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</si>
  <si>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</si>
  <si>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</si>
  <si>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</si>
  <si>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</si>
  <si>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</si>
  <si>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</si>
  <si>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</si>
  <si>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</si>
  <si>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</si>
  <si>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</si>
  <si>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</si>
  <si>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</si>
  <si>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</si>
  <si>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</si>
  <si>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</si>
  <si>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</si>
  <si>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</si>
  <si>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</si>
  <si>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</si>
  <si>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</si>
  <si>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</si>
  <si>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</si>
  <si>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</si>
  <si>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</si>
  <si>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</si>
  <si>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</si>
  <si>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</si>
  <si>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</si>
  <si>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</si>
  <si>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</si>
  <si>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</si>
  <si>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</si>
  <si>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</si>
  <si>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</si>
  <si>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</si>
  <si>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</si>
  <si>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</si>
  <si>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</si>
  <si>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</si>
  <si>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</si>
  <si>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</si>
  <si>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</si>
  <si>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</si>
  <si>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</si>
  <si>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</si>
  <si>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</si>
  <si>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</si>
  <si>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</si>
  <si>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</si>
  <si>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</si>
  <si>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</si>
  <si>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</si>
  <si>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</si>
  <si>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</si>
  <si>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</si>
  <si>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</si>
  <si>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</si>
  <si>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</si>
  <si>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</si>
  <si>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</si>
  <si>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</si>
  <si>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</si>
  <si>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</si>
  <si>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</si>
  <si>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</si>
  <si>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</si>
  <si>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</si>
  <si>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</si>
  <si>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</si>
  <si>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</si>
  <si>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</si>
  <si>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</si>
  <si>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</si>
  <si>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</si>
  <si>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</si>
  <si>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</si>
  <si>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</si>
  <si>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</si>
  <si>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</si>
  <si>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</si>
  <si>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</si>
  <si>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</si>
  <si>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</si>
  <si>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</si>
  <si>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</si>
  <si>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</si>
  <si>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</si>
  <si>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</si>
  <si>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</si>
  <si>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</si>
  <si>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</si>
  <si>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</si>
  <si>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</si>
  <si>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</si>
  <si>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</si>
  <si>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</si>
  <si>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</si>
  <si>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</si>
  <si>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</si>
  <si>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</si>
  <si>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</si>
  <si>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</si>
  <si>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</si>
  <si>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</si>
  <si>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</si>
  <si>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</si>
  <si>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</si>
  <si>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</si>
  <si>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</si>
  <si>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</si>
  <si>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</si>
  <si>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</si>
  <si>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</si>
  <si>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</si>
  <si>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</si>
  <si>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</si>
  <si>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</si>
  <si>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</si>
  <si>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</si>
  <si>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</si>
  <si>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</si>
  <si>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</si>
  <si>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</si>
  <si>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</si>
  <si>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</si>
  <si>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</si>
  <si>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</si>
  <si>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</si>
  <si>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</si>
  <si>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</si>
  <si>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</si>
  <si>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</si>
  <si>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</si>
  <si>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</si>
  <si>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</si>
  <si>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</si>
  <si>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</si>
  <si>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</si>
  <si>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</si>
  <si>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</si>
  <si>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</si>
  <si>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</si>
  <si>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</si>
  <si>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</si>
  <si>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</si>
  <si>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</si>
  <si>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</si>
  <si>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</si>
  <si>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</si>
  <si>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</si>
  <si>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</si>
  <si>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</si>
  <si>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</si>
  <si>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</si>
  <si>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</si>
  <si>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</si>
  <si>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</si>
  <si>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</si>
  <si>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</si>
  <si>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</si>
  <si>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</si>
  <si>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</si>
  <si>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</si>
  <si>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</si>
  <si>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</si>
  <si>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</si>
  <si>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</si>
  <si>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</si>
  <si>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</si>
  <si>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</si>
  <si>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</si>
  <si>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</si>
  <si>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</si>
  <si>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</si>
  <si>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</si>
  <si>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</si>
  <si>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</si>
  <si>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</si>
  <si>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</si>
  <si>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</si>
  <si>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</si>
  <si>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</si>
  <si>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</si>
  <si>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</si>
  <si>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</si>
  <si>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</si>
  <si>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</si>
  <si>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</si>
  <si>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</si>
  <si>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</si>
  <si>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</si>
  <si>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</si>
  <si>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</si>
  <si>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</si>
  <si>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</si>
  <si>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</si>
  <si>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</si>
  <si>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</si>
  <si>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</si>
  <si>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</si>
  <si>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</si>
  <si>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</si>
  <si>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</si>
  <si>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</si>
  <si>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</si>
  <si>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</si>
  <si>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</si>
  <si>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</si>
  <si>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</si>
  <si>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</si>
  <si>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</si>
  <si>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</si>
  <si>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</si>
  <si>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</si>
  <si>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</si>
  <si>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</si>
  <si>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</si>
  <si>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</si>
  <si>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</si>
  <si>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</si>
  <si>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</si>
  <si>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</si>
  <si>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</si>
  <si>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</si>
  <si>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</si>
  <si>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</si>
  <si>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</si>
  <si>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</si>
  <si>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</si>
  <si>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</si>
  <si>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</si>
  <si>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</si>
  <si>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</si>
  <si>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</si>
  <si>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</si>
  <si>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</si>
  <si>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</si>
  <si>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</si>
  <si>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</si>
  <si>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</si>
  <si>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</si>
  <si>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</si>
  <si>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</si>
  <si>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</si>
  <si>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</si>
  <si>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</si>
  <si>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</si>
  <si>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</si>
  <si>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</si>
  <si>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</si>
  <si>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</si>
  <si>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</si>
  <si>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</si>
  <si>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</si>
  <si>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</si>
  <si>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</si>
  <si>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</si>
  <si>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</si>
  <si>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</si>
  <si>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</si>
  <si>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</si>
  <si>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</si>
  <si>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</si>
  <si>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</si>
  <si>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</si>
  <si>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</si>
  <si>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</si>
  <si>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</si>
  <si>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</si>
  <si>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</si>
  <si>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</si>
  <si>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</si>
  <si>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</si>
  <si>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</si>
  <si>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</si>
  <si>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</si>
  <si>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</si>
  <si>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</si>
  <si>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</si>
  <si>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</si>
  <si>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</si>
  <si>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</si>
  <si>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</si>
  <si>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</si>
  <si>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</si>
  <si>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</si>
  <si>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</si>
  <si>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</si>
  <si>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</si>
  <si>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</si>
  <si>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</si>
  <si>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</si>
  <si>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</si>
  <si>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</si>
  <si>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</si>
  <si>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</si>
  <si>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</si>
  <si>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</si>
  <si>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</si>
  <si>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</si>
  <si>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</si>
  <si>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</si>
  <si>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</si>
  <si>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</si>
  <si>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</si>
  <si>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</si>
  <si>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</si>
  <si>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</si>
  <si>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</si>
  <si>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</si>
  <si>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</si>
  <si>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</si>
  <si>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</si>
  <si>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</si>
  <si>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</si>
  <si>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</si>
  <si>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</si>
  <si>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</si>
  <si>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</si>
  <si>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</si>
  <si>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</si>
  <si>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</si>
  <si>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</si>
  <si>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</si>
  <si>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</si>
  <si>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</si>
  <si>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</si>
  <si>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</si>
  <si>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</si>
  <si>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</si>
  <si>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</si>
  <si>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</si>
  <si>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</si>
  <si>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</si>
  <si>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</si>
  <si>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</si>
  <si>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</si>
  <si>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</si>
  <si>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</si>
  <si>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</si>
  <si>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</si>
  <si>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</si>
  <si>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</si>
  <si>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</si>
  <si>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</si>
  <si>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</si>
  <si>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</si>
  <si>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</si>
  <si>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</si>
  <si>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</si>
  <si>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</si>
  <si>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</si>
  <si>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</si>
  <si>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</si>
  <si>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</si>
  <si>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</si>
  <si>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</si>
  <si>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</si>
  <si>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</si>
  <si>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</si>
  <si>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</si>
  <si>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</si>
  <si>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</si>
  <si>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</si>
  <si>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</si>
  <si>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</si>
  <si>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</si>
  <si>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</si>
  <si>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</si>
  <si>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</si>
  <si>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</si>
  <si>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</si>
  <si>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</si>
  <si>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</si>
  <si>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</si>
  <si>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</si>
  <si>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</si>
  <si>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</si>
  <si>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</si>
  <si>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</si>
  <si>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</si>
  <si>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</si>
  <si>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</si>
  <si>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</si>
  <si>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</si>
  <si>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</si>
  <si>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</si>
  <si>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</si>
  <si>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</si>
  <si>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</si>
  <si>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</si>
  <si>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</si>
  <si>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</si>
  <si>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</si>
  <si>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</si>
  <si>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</si>
  <si>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</si>
  <si>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</si>
  <si>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</si>
  <si>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</si>
  <si>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</si>
  <si>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</si>
  <si>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</si>
  <si>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</si>
  <si>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</si>
  <si>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</si>
  <si>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</si>
  <si>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</si>
  <si>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</si>
  <si>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</si>
  <si>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</si>
  <si>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</si>
  <si>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</si>
  <si>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</si>
  <si>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</si>
  <si>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</si>
  <si>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</si>
  <si>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</si>
  <si>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</si>
  <si>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</si>
  <si>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</si>
  <si>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</si>
  <si>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</si>
  <si>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</si>
  <si>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</si>
  <si>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</si>
  <si>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</si>
  <si>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</si>
  <si>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</si>
  <si>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</si>
  <si>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</si>
  <si>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</si>
  <si>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</si>
  <si>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</si>
  <si>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</si>
  <si>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</si>
  <si>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</si>
  <si>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</si>
  <si>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</si>
  <si>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</si>
  <si>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</si>
  <si>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</si>
  <si>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</si>
  <si>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</si>
  <si>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</si>
  <si>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</si>
  <si>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</si>
  <si>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</si>
  <si>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</si>
  <si>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</si>
  <si>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</si>
  <si>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</si>
  <si>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</si>
  <si>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</si>
  <si>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</si>
  <si>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</si>
  <si>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</si>
  <si>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</si>
  <si>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</si>
  <si>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</si>
  <si>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</si>
  <si>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</si>
  <si>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</si>
  <si>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</si>
  <si>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</si>
  <si>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</si>
  <si>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</si>
  <si>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</si>
  <si>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</si>
  <si>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</si>
  <si>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</si>
  <si>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</si>
  <si>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</si>
  <si>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</si>
  <si>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</si>
  <si>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</si>
  <si>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</si>
  <si>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</si>
  <si>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</si>
  <si>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</si>
  <si>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</si>
  <si>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</si>
  <si>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</si>
  <si>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</si>
  <si>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</si>
  <si>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</si>
  <si>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</si>
  <si>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</si>
  <si>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</si>
  <si>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</si>
  <si>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</si>
  <si>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</si>
  <si>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</si>
  <si>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</si>
  <si>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</si>
  <si>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</si>
  <si>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</si>
  <si>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</si>
  <si>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</si>
  <si>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</si>
  <si>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</si>
  <si>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</si>
  <si>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</si>
  <si>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</si>
  <si>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</si>
  <si>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</si>
  <si>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</si>
  <si>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</si>
  <si>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</si>
  <si>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</si>
  <si>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</si>
  <si>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</si>
  <si>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</si>
  <si>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</si>
  <si>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</si>
  <si>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</si>
  <si>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</si>
  <si>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</si>
  <si>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</si>
  <si>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</si>
  <si>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</si>
  <si>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</si>
  <si>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</si>
  <si>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</si>
  <si>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</si>
  <si>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</si>
  <si>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</si>
  <si>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</si>
  <si>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</si>
  <si>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</si>
  <si>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</si>
  <si>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</si>
  <si>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</si>
  <si>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</si>
  <si>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</si>
  <si>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</si>
  <si>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</si>
  <si>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</si>
  <si>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</si>
  <si>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</si>
  <si>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</si>
  <si>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</si>
  <si>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</si>
  <si>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</si>
  <si>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</si>
  <si>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</si>
  <si>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</si>
  <si>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</si>
  <si>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</si>
  <si>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</si>
  <si>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</si>
  <si>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</si>
  <si>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</si>
  <si>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</si>
  <si>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</si>
  <si>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</si>
  <si>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</si>
  <si>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</si>
  <si>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</si>
  <si>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</si>
  <si>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</si>
  <si>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</si>
  <si>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</si>
  <si>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</si>
  <si>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</si>
  <si>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</si>
  <si>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</si>
  <si>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</si>
  <si>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</si>
  <si>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</si>
  <si>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</si>
  <si>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</si>
  <si>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</si>
  <si>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</si>
  <si>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</si>
  <si>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</si>
  <si>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</si>
  <si>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</si>
  <si>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</si>
  <si>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</si>
  <si>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</si>
  <si>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</si>
  <si>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</si>
  <si>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</si>
  <si>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</si>
  <si>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</si>
  <si>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</si>
  <si>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</si>
  <si>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</si>
  <si>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</si>
  <si>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</si>
  <si>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</si>
  <si>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</si>
  <si>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</si>
  <si>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</si>
  <si>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</si>
  <si>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</si>
  <si>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</si>
  <si>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</si>
  <si>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</si>
  <si>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</si>
  <si>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</si>
  <si>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</si>
  <si>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</si>
  <si>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</si>
  <si>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</si>
  <si>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</si>
  <si>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</si>
  <si>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</si>
  <si>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</si>
  <si>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</si>
  <si>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</si>
  <si>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</si>
  <si>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</si>
  <si>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</si>
  <si>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</si>
  <si>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</si>
  <si>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</si>
  <si>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</si>
  <si>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</si>
  <si>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</si>
  <si>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</si>
  <si>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</si>
  <si>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</si>
  <si>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</si>
  <si>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</si>
  <si>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</si>
  <si>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</si>
  <si>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</si>
  <si>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</si>
  <si>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</si>
  <si>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</si>
  <si>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</si>
  <si>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</si>
  <si>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</si>
  <si>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</si>
  <si>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</si>
  <si>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</si>
  <si>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</si>
  <si>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</si>
  <si>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</si>
  <si>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</si>
  <si>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</si>
  <si>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</si>
  <si>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</si>
  <si>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</si>
  <si>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</si>
  <si>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</si>
  <si>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</si>
  <si>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</si>
  <si>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</si>
  <si>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</si>
  <si>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</si>
  <si>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</si>
  <si>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</si>
  <si>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</si>
  <si>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</si>
  <si>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</si>
  <si>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</si>
  <si>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</si>
  <si>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</si>
  <si>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</si>
  <si>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</si>
  <si>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</si>
  <si>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</si>
  <si>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</si>
  <si>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</si>
  <si>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</si>
  <si>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</si>
  <si>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</si>
  <si>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</si>
  <si>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</si>
  <si>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</si>
  <si>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</si>
  <si>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</si>
  <si>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</si>
  <si>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</si>
  <si>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</si>
  <si>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</si>
  <si>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</si>
  <si>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</si>
  <si>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</si>
  <si>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</si>
  <si>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</si>
  <si>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</si>
  <si>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</si>
  <si>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</si>
  <si>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</si>
  <si>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</si>
  <si>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</si>
  <si>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</si>
  <si>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</si>
  <si>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</si>
  <si>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</si>
  <si>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</si>
  <si>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</si>
  <si>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</si>
  <si>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</si>
  <si>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</si>
  <si>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</si>
  <si>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</si>
  <si>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</si>
  <si>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</si>
  <si>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</si>
  <si>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</si>
  <si>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</si>
  <si>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</si>
  <si>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</si>
  <si>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</si>
  <si>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</si>
  <si>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</si>
  <si>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</si>
  <si>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</si>
  <si>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</si>
  <si>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</si>
  <si>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</si>
  <si>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</si>
  <si>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</si>
  <si>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</si>
  <si>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</si>
  <si>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</si>
  <si>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</si>
  <si>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</si>
  <si>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</si>
  <si>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</si>
  <si>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</si>
  <si>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</si>
  <si>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</si>
  <si>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</si>
  <si>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</si>
  <si>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</si>
  <si>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</si>
  <si>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</si>
  <si>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</si>
  <si>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</si>
  <si>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</si>
  <si>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</si>
  <si>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</si>
  <si>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</si>
  <si>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</si>
  <si>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</si>
  <si>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</si>
  <si>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</si>
  <si>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</si>
  <si>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</si>
  <si>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</si>
  <si>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</si>
  <si>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</si>
  <si>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</si>
  <si>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</si>
  <si>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</si>
  <si>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</si>
  <si>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</si>
  <si>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</si>
  <si>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</si>
  <si>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</si>
  <si>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</si>
  <si>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</si>
  <si>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</si>
  <si>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</si>
  <si>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</si>
  <si>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</si>
  <si>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</si>
  <si>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</si>
  <si>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</si>
  <si>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</si>
  <si>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</si>
  <si>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</si>
  <si>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</si>
  <si>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</si>
  <si>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</si>
  <si>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</si>
  <si>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</si>
  <si>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</si>
  <si>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</si>
  <si>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</si>
  <si>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</si>
  <si>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</si>
  <si>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</si>
  <si>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</si>
  <si>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</si>
  <si>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</si>
  <si>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</si>
  <si>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</si>
  <si>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</si>
  <si>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</si>
  <si>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</si>
  <si>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</si>
  <si>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</si>
  <si>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</si>
  <si>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</si>
  <si>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</si>
  <si>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</si>
  <si>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</si>
  <si>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</si>
  <si>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</si>
  <si>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</si>
  <si>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</si>
  <si>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</si>
  <si>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</si>
  <si>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</si>
  <si>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</si>
  <si>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</si>
  <si>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</si>
  <si>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</si>
  <si>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</si>
  <si>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</si>
  <si>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</si>
  <si>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</si>
  <si>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</si>
  <si>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</si>
  <si>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</si>
  <si>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</si>
  <si>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</si>
  <si>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</si>
  <si>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</si>
  <si>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</si>
  <si>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</si>
  <si>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</si>
  <si>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</si>
  <si>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</si>
  <si>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</si>
  <si>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</si>
  <si>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</si>
  <si>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</si>
  <si>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</si>
  <si>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</si>
  <si>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</si>
  <si>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</si>
  <si>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</si>
  <si>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</si>
  <si>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</si>
  <si>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</si>
  <si>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</si>
  <si>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</si>
  <si>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</si>
  <si>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</si>
  <si>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</si>
  <si>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</si>
  <si>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</si>
  <si>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</si>
  <si>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</si>
  <si>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</si>
  <si>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</si>
  <si>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</si>
  <si>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</si>
  <si>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</si>
  <si>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</si>
  <si>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</si>
  <si>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</si>
  <si>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</si>
  <si>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</si>
  <si>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</si>
  <si>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</si>
  <si>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</si>
  <si>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</si>
  <si>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</si>
  <si>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</si>
  <si>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</si>
  <si>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</si>
  <si>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</si>
  <si>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</si>
  <si>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</si>
  <si>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</si>
  <si>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</si>
  <si>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</si>
  <si>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</si>
  <si>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</si>
  <si>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</si>
  <si>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</si>
  <si>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</si>
  <si>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</si>
  <si>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</si>
  <si>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</si>
  <si>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</si>
  <si>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</si>
  <si>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</si>
  <si>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</si>
  <si>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</si>
  <si>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</si>
  <si>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</si>
  <si>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</si>
  <si>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</si>
  <si>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</si>
  <si>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</si>
  <si>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</si>
  <si>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</si>
  <si>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</si>
  <si>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</si>
  <si>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</si>
  <si>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</si>
  <si>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</si>
  <si>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</si>
  <si>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</si>
  <si>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</si>
  <si>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</si>
  <si>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</si>
  <si>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</si>
  <si>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</si>
  <si>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</si>
  <si>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</si>
  <si>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</si>
  <si>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</si>
  <si>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</si>
  <si>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</si>
  <si>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</si>
  <si>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</si>
  <si>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</si>
  <si>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</si>
  <si>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</si>
  <si>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</si>
  <si>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</si>
  <si>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</si>
  <si>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</si>
  <si>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</si>
  <si>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</si>
  <si>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</si>
  <si>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</si>
  <si>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</si>
  <si>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</si>
  <si>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</si>
  <si>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</si>
  <si>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</si>
  <si>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</si>
  <si>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</si>
  <si>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</si>
  <si>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</si>
  <si>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</si>
  <si>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</si>
  <si>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</si>
  <si>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</si>
  <si>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</si>
  <si>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</si>
  <si>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</si>
  <si>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</si>
  <si>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</si>
  <si>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</si>
  <si>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</si>
  <si>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</si>
  <si>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</si>
  <si>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</si>
  <si>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</si>
  <si>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</si>
  <si>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</si>
  <si>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</si>
  <si>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</si>
  <si>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</si>
  <si>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</si>
  <si>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</si>
  <si>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</si>
  <si>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</si>
  <si>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</si>
  <si>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</si>
  <si>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</si>
  <si>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</si>
  <si>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</si>
  <si>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</si>
  <si>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</si>
  <si>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</si>
  <si>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</si>
  <si>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</si>
  <si>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</si>
  <si>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</si>
  <si>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</si>
  <si>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</si>
  <si>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</si>
  <si>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</si>
  <si>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</si>
  <si>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</si>
  <si>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</si>
  <si>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</si>
  <si>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</si>
  <si>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</si>
  <si>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</si>
  <si>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</si>
  <si>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</si>
  <si>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</si>
  <si>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</si>
  <si>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</si>
  <si>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</si>
  <si>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</si>
  <si>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</si>
  <si>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</si>
  <si>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</si>
  <si>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</si>
  <si>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</si>
  <si>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</si>
  <si>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</si>
  <si>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</si>
  <si>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</si>
  <si>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</si>
  <si>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</si>
  <si>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</si>
  <si>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</si>
  <si>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</si>
  <si>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</si>
  <si>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</si>
  <si>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</si>
  <si>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</si>
  <si>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</si>
  <si>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</si>
  <si>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</si>
  <si>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</si>
  <si>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</si>
  <si>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</si>
  <si>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</si>
  <si>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</si>
  <si>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</si>
  <si>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</si>
  <si>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</si>
  <si>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</si>
  <si>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</si>
  <si>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</si>
  <si>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</si>
  <si>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</si>
  <si>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</si>
  <si>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</si>
  <si>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</si>
  <si>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</si>
  <si>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</si>
  <si>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</si>
  <si>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</si>
  <si>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</si>
  <si>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</si>
  <si>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</si>
  <si>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</si>
  <si>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</si>
  <si>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</si>
  <si>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</si>
  <si>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</si>
  <si>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</si>
  <si>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</si>
  <si>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</si>
  <si>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</si>
  <si>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</si>
  <si>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</si>
  <si>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</si>
  <si>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</si>
  <si>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</si>
  <si>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</si>
  <si>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</si>
  <si>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</si>
  <si>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</si>
  <si>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</si>
  <si>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</si>
  <si>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</si>
  <si>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</si>
  <si>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</si>
  <si>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</si>
  <si>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</si>
  <si>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</si>
  <si>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</si>
  <si>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</si>
  <si>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</si>
  <si>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</si>
  <si>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</si>
  <si>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</si>
  <si>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</si>
  <si>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</si>
  <si>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</si>
  <si>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</si>
  <si>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</si>
  <si>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</si>
  <si>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</si>
  <si>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</si>
  <si>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</si>
  <si>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</si>
  <si>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</si>
  <si>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</si>
  <si>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</si>
  <si>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</si>
  <si>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</si>
  <si>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</si>
  <si>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</si>
  <si>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</si>
  <si>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</si>
  <si>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</si>
  <si>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</si>
  <si>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</si>
  <si>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</si>
  <si>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</si>
  <si>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</si>
  <si>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</si>
  <si>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</si>
  <si>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</si>
  <si>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</si>
  <si>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</si>
  <si>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</si>
  <si>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</si>
  <si>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</si>
  <si>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</si>
  <si>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</si>
  <si>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</si>
  <si>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</si>
  <si>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</si>
  <si>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</si>
  <si>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</si>
  <si>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</si>
  <si>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</si>
  <si>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</si>
  <si>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</si>
  <si>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</si>
  <si>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</si>
  <si>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</si>
  <si>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</si>
  <si>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</si>
  <si>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</si>
  <si>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</si>
  <si>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</si>
  <si>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</si>
  <si>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</si>
  <si>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</si>
  <si>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</si>
  <si>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</si>
  <si>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</si>
  <si>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</si>
  <si>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</si>
  <si>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</si>
  <si>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</si>
  <si>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</si>
  <si>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</si>
  <si>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</si>
  <si>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</si>
  <si>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</si>
  <si>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</si>
  <si>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</si>
  <si>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</si>
  <si>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</si>
  <si>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</si>
  <si>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</si>
  <si>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</si>
  <si>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</si>
  <si>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</si>
  <si>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</si>
  <si>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</si>
  <si>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</si>
  <si>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</si>
  <si>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</si>
  <si>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</si>
  <si>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</si>
  <si>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</si>
  <si>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</si>
  <si>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</si>
  <si>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</si>
  <si>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</si>
  <si>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</si>
  <si>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</si>
  <si>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</si>
  <si>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</si>
  <si>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</si>
  <si>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</si>
  <si>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</si>
  <si>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</si>
  <si>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</si>
  <si>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</si>
  <si>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</si>
  <si>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</si>
  <si>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</si>
  <si>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</si>
  <si>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</si>
  <si>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</si>
  <si>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</si>
  <si>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</si>
  <si>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</si>
  <si>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</si>
  <si>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</si>
  <si>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</si>
  <si>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</si>
  <si>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</si>
  <si>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</si>
  <si>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</si>
  <si>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</si>
  <si>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</si>
  <si>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</si>
  <si>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</si>
  <si>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</si>
  <si>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</si>
  <si>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</si>
  <si>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</si>
  <si>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</si>
  <si>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</si>
  <si>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</si>
  <si>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</si>
  <si>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</si>
  <si>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</si>
  <si>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</si>
  <si>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</si>
  <si>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</si>
  <si>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</si>
  <si>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</si>
  <si>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</si>
  <si>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</si>
  <si>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</si>
  <si>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</si>
  <si>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</si>
  <si>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</si>
  <si>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</si>
  <si>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</si>
  <si>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</si>
  <si>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</si>
  <si>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</si>
  <si>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</si>
  <si>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</si>
  <si>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</si>
  <si>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</si>
  <si>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</si>
  <si>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</si>
  <si>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</si>
  <si>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</si>
  <si>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</si>
  <si>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</si>
  <si>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</si>
  <si>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</si>
  <si>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</si>
  <si>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</si>
  <si>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</si>
  <si>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</si>
  <si>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</si>
  <si>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</si>
  <si>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</si>
  <si>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</si>
  <si>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</si>
  <si>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</si>
  <si>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</si>
  <si>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</si>
  <si>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</si>
  <si>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</si>
  <si>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</si>
  <si>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</si>
  <si>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</si>
  <si>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</si>
  <si>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</si>
  <si>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</si>
  <si>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</si>
  <si>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</si>
  <si>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</si>
  <si>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</si>
  <si>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</si>
  <si>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</si>
  <si>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</si>
  <si>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</si>
  <si>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</si>
  <si>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</si>
  <si>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</si>
  <si>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</si>
  <si>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</si>
  <si>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</si>
  <si>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</si>
  <si>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</si>
  <si>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</si>
  <si>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</si>
  <si>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</si>
  <si>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</si>
  <si>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</si>
  <si>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</si>
  <si>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</si>
  <si>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</si>
  <si>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</si>
  <si>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</si>
  <si>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</si>
  <si>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</si>
  <si>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</si>
  <si>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</si>
  <si>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</si>
  <si>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</si>
  <si>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</si>
  <si>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</si>
  <si>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</si>
  <si>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</si>
  <si>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</si>
  <si>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</si>
  <si>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</si>
  <si>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</si>
  <si>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</si>
  <si>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</si>
  <si>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</si>
  <si>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</si>
  <si>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</si>
  <si>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</si>
  <si>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</si>
  <si>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</si>
  <si>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</si>
  <si>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</si>
  <si>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</si>
  <si>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</si>
  <si>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</si>
  <si>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</si>
  <si>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</si>
  <si>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</si>
  <si>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</si>
  <si>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</si>
  <si>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</si>
  <si>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</si>
  <si>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</si>
  <si>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</si>
  <si>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</si>
  <si>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</si>
  <si>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</si>
  <si>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</si>
  <si>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</si>
  <si>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</si>
  <si>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</si>
  <si>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</si>
  <si>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</si>
  <si>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</si>
  <si>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</si>
  <si>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</si>
  <si>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</si>
  <si>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</si>
  <si>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</si>
  <si>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</si>
  <si>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</si>
  <si>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</si>
  <si>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</si>
  <si>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</si>
  <si>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</si>
  <si>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</si>
  <si>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</si>
  <si>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</si>
  <si>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</si>
  <si>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</si>
  <si>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</si>
  <si>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</si>
  <si>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</si>
  <si>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</si>
  <si>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</si>
  <si>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</si>
  <si>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</si>
  <si>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</si>
  <si>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</si>
  <si>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</si>
  <si>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</si>
  <si>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</si>
  <si>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</si>
  <si>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</si>
  <si>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</si>
  <si>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</si>
  <si>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</si>
  <si>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</si>
  <si>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</si>
  <si>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</si>
  <si>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</si>
  <si>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</si>
  <si>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</si>
  <si>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</si>
  <si>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</si>
  <si>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</si>
  <si>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</si>
  <si>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</si>
  <si>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</si>
  <si>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</si>
  <si>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</si>
  <si>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</si>
  <si>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</si>
  <si>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</si>
  <si>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</si>
  <si>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</si>
  <si>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</si>
  <si>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</si>
  <si>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</si>
  <si>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</si>
  <si>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</si>
  <si>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</si>
  <si>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</si>
  <si>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</si>
  <si>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</si>
  <si>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</si>
  <si>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</si>
  <si>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</si>
  <si>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</si>
  <si>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</si>
  <si>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</si>
  <si>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</si>
  <si>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</si>
  <si>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</si>
  <si>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</si>
  <si>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</si>
  <si>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</si>
  <si>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</si>
  <si>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</si>
  <si>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</si>
  <si>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</si>
  <si>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</si>
  <si>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</si>
  <si>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</si>
  <si>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</si>
  <si>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</si>
  <si>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</si>
  <si>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</si>
  <si>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</si>
  <si>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</si>
  <si>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</si>
  <si>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</si>
  <si>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</si>
  <si>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</si>
  <si>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</si>
  <si>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</si>
  <si>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</si>
  <si>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</si>
  <si>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</si>
  <si>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</si>
  <si>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</si>
  <si>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</si>
  <si>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</si>
  <si>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</si>
  <si>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</si>
  <si>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</si>
  <si>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</si>
  <si>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</si>
  <si>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</si>
  <si>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</si>
  <si>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</si>
  <si>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</si>
  <si>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</si>
  <si>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</si>
  <si>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</si>
  <si>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</si>
  <si>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</si>
  <si>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</si>
  <si>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</si>
  <si>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</si>
  <si>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</si>
  <si>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</si>
  <si>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</si>
  <si>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</si>
  <si>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</si>
  <si>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</si>
  <si>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</si>
  <si>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</si>
  <si>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</si>
  <si>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</si>
  <si>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</si>
  <si>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</si>
  <si>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</si>
  <si>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</si>
  <si>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</si>
  <si>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</si>
  <si>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</si>
  <si>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</si>
  <si>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</si>
  <si>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</si>
  <si>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</si>
  <si>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</si>
  <si>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</si>
  <si>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</si>
  <si>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</si>
  <si>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</si>
  <si>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</si>
  <si>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</si>
  <si>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</si>
  <si>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</si>
  <si>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</si>
  <si>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</si>
  <si>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</si>
  <si>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</si>
  <si>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</si>
  <si>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</si>
  <si>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</si>
  <si>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</si>
  <si>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</si>
  <si>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</si>
  <si>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</si>
  <si>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</si>
  <si>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</si>
  <si>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</si>
  <si>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</si>
  <si>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</si>
  <si>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</si>
  <si>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</si>
  <si>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</si>
  <si>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</si>
  <si>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</si>
  <si>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</si>
  <si>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</si>
  <si>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</si>
  <si>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</si>
  <si>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</si>
  <si>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</si>
  <si>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</si>
  <si>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</si>
  <si>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</si>
  <si>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</si>
  <si>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</si>
  <si>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</si>
  <si>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</si>
  <si>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</si>
  <si>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</si>
  <si>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</si>
  <si>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</si>
  <si>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</si>
  <si>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</si>
  <si>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</si>
  <si>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</si>
  <si>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</si>
  <si>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</si>
  <si>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</si>
  <si>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</si>
  <si>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</si>
  <si>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</si>
  <si>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</si>
  <si>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</si>
  <si>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</si>
  <si>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</si>
  <si>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</si>
  <si>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</si>
  <si>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</si>
  <si>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</si>
  <si>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</si>
  <si>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</si>
  <si>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</si>
  <si>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</si>
  <si>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</si>
  <si>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</si>
  <si>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</si>
  <si>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</si>
  <si>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</si>
  <si>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</si>
  <si>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</si>
  <si>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</si>
  <si>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</si>
  <si>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</si>
  <si>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</si>
  <si>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</si>
  <si>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</si>
  <si>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</si>
  <si>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</si>
  <si>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</si>
  <si>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</si>
  <si>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</si>
  <si>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</si>
  <si>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</si>
  <si>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</si>
  <si>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</si>
  <si>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</si>
  <si>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</si>
  <si>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</si>
  <si>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</si>
  <si>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</si>
  <si>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</si>
  <si>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</si>
  <si>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</si>
  <si>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</si>
  <si>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</si>
  <si>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</si>
  <si>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</si>
  <si>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</si>
  <si>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</si>
  <si>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</si>
  <si>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</si>
  <si>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</si>
  <si>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</si>
  <si>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</si>
  <si>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</si>
  <si>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</si>
  <si>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</si>
  <si>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</si>
  <si>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</si>
  <si>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</si>
  <si>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</si>
  <si>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</si>
  <si>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</si>
  <si>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</si>
  <si>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</si>
  <si>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</si>
  <si>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</si>
  <si>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</si>
  <si>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</si>
  <si>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</si>
  <si>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</si>
  <si>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</si>
  <si>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</si>
  <si>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</si>
  <si>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</si>
  <si>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</si>
  <si>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</si>
  <si>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</si>
  <si>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</si>
  <si>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</si>
  <si>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</si>
  <si>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</si>
  <si>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</si>
  <si>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</si>
  <si>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</si>
  <si>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</si>
  <si>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</si>
  <si>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</si>
  <si>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</si>
  <si>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</si>
  <si>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</si>
  <si>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</si>
  <si>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</si>
  <si>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</si>
  <si>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</si>
  <si>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</si>
  <si>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</si>
  <si>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</si>
  <si>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</si>
  <si>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</si>
  <si>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</si>
  <si>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</si>
  <si>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</si>
  <si>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</si>
  <si>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</si>
  <si>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</si>
  <si>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</si>
  <si>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</si>
  <si>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</si>
  <si>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</si>
  <si>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</si>
  <si>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</si>
  <si>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</si>
  <si>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</si>
  <si>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</si>
  <si>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</si>
  <si>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</si>
  <si>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</si>
  <si>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</si>
  <si>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</si>
  <si>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</si>
  <si>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</si>
  <si>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</si>
  <si>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</si>
  <si>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</si>
  <si>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</si>
  <si>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</si>
  <si>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</si>
  <si>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</si>
  <si>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</si>
  <si>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</si>
  <si>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</si>
  <si>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</si>
  <si>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</si>
  <si>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</si>
  <si>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</si>
  <si>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</si>
  <si>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</si>
  <si>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</si>
  <si>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</si>
  <si>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</si>
  <si>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</si>
  <si>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</si>
  <si>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</si>
  <si>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</si>
  <si>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</si>
  <si>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</si>
  <si>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</si>
  <si>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</si>
  <si>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</si>
  <si>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</si>
  <si>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</si>
  <si>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</si>
  <si>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</si>
  <si>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</si>
  <si>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</si>
  <si>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</si>
  <si>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</si>
  <si>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</si>
  <si>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</si>
  <si>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</si>
  <si>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</si>
  <si>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</si>
  <si>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</si>
  <si>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</si>
  <si>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</si>
  <si>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</si>
  <si>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</si>
  <si>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</si>
  <si>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</si>
  <si>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</si>
  <si>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</si>
  <si>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</si>
  <si>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</si>
  <si>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</si>
  <si>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</si>
  <si>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</si>
  <si>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</si>
  <si>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</si>
  <si>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</si>
  <si>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</si>
  <si>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</si>
  <si>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</si>
  <si>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</si>
  <si>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</si>
  <si>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</si>
  <si>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</si>
  <si>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</si>
  <si>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</si>
  <si>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</si>
  <si>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</si>
  <si>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</si>
  <si>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</si>
  <si>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</si>
  <si>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</si>
  <si>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</si>
  <si>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</si>
  <si>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</si>
  <si>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</si>
  <si>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</si>
  <si>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</si>
  <si>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</si>
  <si>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</si>
  <si>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</si>
  <si>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</si>
  <si>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</si>
  <si>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</si>
  <si>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</si>
  <si>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</si>
  <si>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</si>
  <si>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</si>
  <si>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</si>
  <si>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</si>
  <si>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</si>
  <si>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</si>
  <si>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</si>
  <si>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</si>
  <si>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</si>
  <si>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</si>
  <si>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</si>
  <si>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</si>
  <si>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</si>
  <si>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</si>
  <si>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</si>
  <si>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</si>
  <si>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</si>
  <si>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</si>
  <si>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</si>
  <si>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</si>
  <si>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</si>
  <si>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</si>
  <si>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</si>
  <si>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</si>
  <si>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</si>
  <si>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</si>
  <si>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</si>
  <si>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</si>
  <si>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</si>
  <si>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</si>
  <si>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</si>
  <si>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</si>
  <si>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</si>
  <si>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</si>
  <si>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</si>
  <si>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</si>
  <si>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</si>
  <si>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</si>
  <si>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</si>
  <si>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</si>
  <si>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</si>
  <si>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</si>
  <si>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</si>
  <si>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</si>
  <si>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</si>
  <si>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</si>
  <si>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</si>
  <si>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</si>
  <si>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</si>
  <si>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</si>
  <si>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</si>
  <si>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</si>
  <si>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</si>
  <si>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</si>
  <si>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</si>
  <si>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</si>
  <si>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</si>
  <si>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</si>
  <si>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</si>
  <si>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</si>
  <si>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</si>
  <si>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</si>
  <si>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</si>
  <si>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</si>
  <si>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</si>
  <si>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</si>
  <si>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</si>
  <si>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</si>
  <si>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</si>
  <si>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</si>
  <si>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</si>
  <si>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</si>
  <si>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</si>
  <si>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</si>
  <si>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</si>
  <si>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</si>
  <si>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</si>
  <si>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</si>
  <si>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</si>
  <si>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</si>
  <si>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</si>
  <si>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</si>
  <si>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</si>
  <si>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</si>
  <si>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</si>
  <si>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</si>
  <si>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</si>
  <si>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</si>
  <si>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</si>
  <si>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</si>
  <si>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</si>
  <si>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</si>
  <si>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</si>
  <si>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</si>
  <si>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</si>
  <si>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</si>
  <si>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</si>
  <si>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</si>
  <si>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</si>
  <si>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</si>
  <si>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</si>
  <si>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</si>
  <si>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</si>
  <si>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</si>
  <si>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</si>
  <si>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</si>
  <si>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</si>
  <si>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</si>
  <si>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</si>
  <si>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</si>
  <si>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</si>
  <si>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</si>
  <si>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</si>
  <si>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</si>
  <si>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</si>
  <si>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</si>
  <si>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</si>
  <si>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</si>
  <si>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</si>
  <si>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</si>
  <si>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</si>
  <si>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</si>
  <si>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</si>
  <si>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</si>
  <si>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</si>
  <si>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</si>
  <si>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</si>
  <si>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</si>
  <si>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</si>
  <si>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</si>
  <si>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</si>
  <si>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</si>
  <si>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</si>
  <si>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</si>
  <si>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</si>
  <si>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</si>
  <si>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</si>
  <si>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</si>
  <si>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</si>
  <si>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</si>
  <si>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</si>
  <si>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</si>
  <si>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</si>
  <si>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</si>
  <si>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</si>
  <si>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</si>
  <si>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</si>
  <si>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</si>
  <si>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</si>
  <si>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</si>
  <si>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</si>
  <si>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</si>
  <si>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</si>
  <si>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</si>
  <si>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</si>
  <si>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</si>
  <si>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</si>
  <si>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</si>
  <si>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</si>
  <si>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</si>
  <si>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</si>
  <si>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</si>
  <si>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</si>
  <si>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</si>
  <si>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</si>
  <si>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</si>
  <si>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</si>
  <si>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</si>
  <si>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</si>
  <si>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</si>
  <si>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</si>
  <si>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</si>
  <si>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</si>
  <si>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</si>
  <si>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</si>
  <si>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</si>
  <si>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</si>
  <si>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</si>
  <si>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</si>
  <si>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</si>
  <si>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</si>
  <si>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</si>
  <si>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</si>
  <si>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</si>
  <si>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</si>
  <si>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</si>
  <si>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</si>
  <si>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</si>
  <si>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</si>
  <si>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</si>
  <si>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</si>
  <si>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</si>
  <si>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</si>
  <si>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</si>
  <si>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</si>
  <si>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</si>
  <si>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</si>
  <si>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</si>
  <si>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</si>
  <si>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</si>
  <si>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</si>
  <si>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</si>
  <si>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</si>
  <si>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</si>
  <si>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</si>
  <si>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</si>
  <si>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</si>
  <si>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</si>
  <si>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</si>
  <si>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</si>
  <si>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</si>
  <si>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</si>
  <si>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</si>
  <si>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</si>
  <si>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</si>
  <si>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</si>
  <si>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</si>
  <si>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</si>
  <si>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</si>
  <si>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</si>
  <si>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</si>
  <si>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</si>
  <si>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</si>
  <si>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</si>
  <si>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</si>
  <si>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</si>
  <si>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</si>
  <si>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</si>
  <si>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</si>
  <si>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</si>
  <si>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</si>
  <si>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</si>
  <si>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</si>
  <si>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</si>
  <si>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</si>
  <si>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</si>
  <si>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</si>
  <si>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</si>
  <si>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</si>
  <si>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</si>
  <si>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</si>
  <si>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</si>
  <si>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</si>
  <si>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</si>
  <si>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</si>
  <si>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</si>
  <si>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</si>
  <si>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</si>
  <si>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</si>
  <si>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</si>
  <si>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</si>
  <si>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</si>
  <si>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</si>
  <si>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</si>
  <si>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</si>
  <si>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</si>
  <si>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</si>
  <si>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</si>
  <si>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</si>
  <si>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</si>
  <si>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</si>
  <si>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</si>
  <si>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</si>
  <si>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</si>
  <si>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</si>
  <si>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</si>
  <si>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</si>
  <si>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</si>
  <si>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</si>
  <si>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</si>
  <si>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</si>
  <si>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</si>
  <si>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</si>
  <si>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</si>
  <si>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</si>
  <si>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</si>
  <si>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</si>
  <si>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</si>
  <si>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</si>
  <si>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</si>
  <si>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</si>
  <si>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</si>
  <si>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</si>
  <si>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</si>
  <si>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</si>
  <si>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</si>
  <si>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</si>
  <si>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</si>
  <si>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</si>
  <si>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</si>
  <si>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</si>
  <si>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</si>
  <si>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</si>
  <si>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</si>
  <si>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</si>
  <si>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</si>
  <si>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</si>
  <si>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</si>
  <si>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</si>
  <si>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</si>
  <si>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</si>
  <si>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</si>
  <si>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</si>
  <si>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</si>
  <si>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</si>
  <si>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</si>
  <si>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</si>
  <si>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</si>
  <si>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</si>
  <si>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</si>
  <si>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</si>
  <si>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</si>
  <si>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</si>
  <si>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</si>
  <si>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</si>
  <si>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</si>
  <si>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</si>
  <si>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</si>
  <si>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</si>
  <si>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</si>
  <si>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</si>
  <si>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</si>
  <si>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</si>
  <si>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</si>
  <si>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</si>
  <si>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</si>
  <si>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</si>
  <si>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</si>
  <si>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</si>
  <si>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</si>
  <si>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</si>
  <si>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</si>
  <si>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</si>
  <si>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</si>
  <si>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</si>
  <si>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</si>
  <si>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</si>
  <si>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</si>
  <si>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</si>
  <si>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</si>
  <si>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</si>
  <si>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</si>
  <si>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</si>
  <si>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</si>
  <si>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</si>
  <si>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</si>
  <si>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</si>
  <si>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</si>
  <si>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</si>
  <si>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</si>
  <si>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</si>
  <si>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</si>
  <si>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</si>
  <si>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</si>
  <si>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</si>
  <si>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</si>
  <si>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</si>
  <si>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</si>
  <si>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</si>
  <si>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</si>
  <si>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</si>
  <si>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</si>
  <si>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</si>
  <si>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</si>
  <si>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</si>
  <si>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</si>
  <si>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</si>
  <si>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</si>
  <si>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</si>
  <si>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</si>
  <si>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</si>
  <si>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</si>
  <si>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</si>
  <si>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</si>
  <si>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</si>
  <si>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</si>
  <si>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</si>
  <si>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</si>
  <si>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</si>
  <si>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</si>
  <si>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</si>
  <si>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</si>
  <si>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</si>
  <si>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</si>
  <si>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</si>
  <si>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</si>
  <si>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</si>
  <si>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</si>
  <si>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</si>
  <si>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</si>
  <si>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</si>
  <si>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</si>
  <si>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</si>
  <si>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</si>
  <si>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</si>
  <si>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</si>
  <si>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</si>
  <si>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</si>
  <si>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</si>
  <si>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</si>
  <si>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</si>
  <si>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</si>
  <si>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</si>
  <si>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</si>
  <si>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</si>
  <si>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</si>
  <si>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</si>
  <si>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</si>
  <si>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</si>
  <si>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</si>
  <si>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</si>
  <si>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</si>
  <si>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</si>
  <si>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</si>
  <si>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</si>
  <si>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</si>
  <si>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</si>
  <si>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</si>
  <si>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</si>
  <si>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</si>
  <si>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</si>
  <si>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</si>
  <si>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</si>
  <si>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</si>
  <si>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</si>
  <si>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</si>
  <si>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</si>
  <si>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</si>
  <si>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</si>
  <si>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</si>
  <si>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</si>
  <si>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</si>
  <si>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</si>
  <si>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</si>
  <si>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</si>
  <si>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</si>
  <si>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</si>
  <si>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</si>
  <si>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</si>
  <si>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</si>
  <si>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</si>
  <si>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</si>
  <si>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</si>
  <si>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</si>
  <si>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</si>
  <si>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</si>
  <si>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</si>
  <si>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</si>
  <si>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</si>
  <si>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</si>
  <si>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</si>
  <si>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</si>
  <si>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</si>
  <si>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</si>
  <si>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</si>
  <si>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</si>
  <si>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</si>
  <si>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</si>
  <si>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</si>
  <si>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</si>
  <si>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</si>
  <si>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</si>
  <si>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</si>
  <si>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</si>
  <si>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</si>
  <si>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</si>
  <si>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</si>
  <si>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</si>
  <si>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</si>
  <si>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</si>
  <si>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</si>
  <si>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</si>
  <si>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</si>
  <si>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</si>
  <si>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</si>
  <si>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</si>
  <si>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</si>
  <si>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</si>
  <si>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</si>
  <si>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</si>
  <si>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</si>
  <si>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</si>
  <si>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</si>
  <si>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</si>
  <si>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</si>
  <si>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</si>
  <si>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</si>
  <si>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</si>
  <si>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</si>
  <si>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</si>
  <si>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</si>
  <si>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</si>
  <si>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</si>
  <si>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</si>
  <si>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</si>
  <si>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</si>
  <si>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</si>
  <si>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</si>
  <si>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</si>
  <si>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</si>
  <si>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</si>
  <si>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</si>
  <si>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</si>
  <si>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</si>
  <si>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</si>
  <si>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</si>
  <si>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</si>
  <si>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</si>
  <si>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</si>
  <si>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</si>
  <si>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</si>
  <si>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</si>
  <si>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</si>
  <si>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</si>
  <si>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</si>
  <si>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</si>
  <si>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</si>
  <si>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</si>
  <si>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</si>
  <si>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</si>
  <si>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</si>
  <si>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</si>
  <si>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</si>
  <si>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</si>
  <si>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</si>
  <si>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</si>
  <si>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</si>
  <si>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</si>
  <si>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</si>
  <si>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</si>
  <si>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</si>
  <si>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</si>
  <si>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</si>
  <si>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</si>
  <si>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</si>
  <si>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</si>
  <si>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</si>
  <si>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</si>
  <si>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</si>
  <si>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</si>
  <si>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</si>
  <si>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</si>
  <si>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</si>
  <si>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</si>
  <si>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</si>
  <si>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</si>
  <si>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</si>
  <si>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</si>
  <si>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</si>
  <si>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</si>
  <si>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</si>
  <si>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</si>
  <si>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</si>
  <si>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</si>
  <si>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</si>
  <si>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</si>
  <si>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</si>
  <si>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</si>
  <si>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</si>
  <si>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</si>
  <si>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</si>
  <si>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</si>
  <si>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</si>
  <si>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</si>
  <si>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</si>
  <si>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</si>
  <si>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</si>
  <si>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</si>
  <si>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</si>
  <si>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</si>
  <si>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</si>
  <si>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</si>
  <si>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</si>
  <si>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</si>
  <si>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</si>
  <si>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</si>
  <si>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</si>
  <si>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</si>
  <si>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</si>
  <si>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</si>
  <si>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</si>
  <si>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</si>
  <si>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</si>
  <si>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</si>
  <si>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</si>
  <si>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</si>
  <si>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</si>
  <si>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</si>
  <si>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</si>
  <si>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</si>
  <si>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</si>
  <si>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</si>
  <si>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</si>
  <si>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</si>
  <si>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</si>
  <si>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</si>
  <si>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</si>
  <si>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</si>
  <si>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</si>
  <si>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</si>
  <si>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</si>
  <si>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</si>
  <si>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</si>
  <si>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</si>
  <si>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</si>
  <si>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</si>
  <si>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</si>
  <si>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</si>
  <si>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</si>
  <si>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</si>
  <si>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</si>
  <si>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</si>
  <si>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</si>
  <si>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</si>
  <si>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</si>
  <si>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</si>
  <si>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</si>
  <si>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</si>
  <si>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</si>
  <si>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</si>
  <si>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</si>
  <si>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</si>
  <si>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</si>
  <si>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</si>
  <si>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</si>
  <si>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</si>
  <si>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</si>
  <si>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</si>
  <si>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</si>
  <si>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</si>
  <si>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</si>
  <si>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</si>
  <si>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</si>
  <si>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</si>
  <si>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</si>
  <si>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</si>
  <si>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</si>
  <si>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</si>
  <si>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</si>
  <si>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</si>
  <si>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</si>
  <si>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</si>
  <si>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</si>
  <si>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</si>
  <si>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</si>
  <si>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</si>
  <si>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</si>
  <si>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</si>
  <si>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</si>
  <si>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</si>
  <si>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</si>
  <si>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</si>
  <si>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</si>
  <si>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</si>
  <si>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</si>
  <si>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</si>
  <si>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</si>
  <si>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</si>
  <si>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</si>
  <si>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</si>
  <si>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</si>
  <si>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</si>
  <si>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</si>
  <si>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</si>
  <si>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</si>
  <si>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</si>
  <si>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</si>
  <si>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</si>
  <si>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</si>
  <si>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</si>
  <si>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</si>
  <si>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</si>
  <si>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</si>
  <si>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</si>
  <si>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</si>
  <si>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</si>
  <si>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</si>
  <si>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</si>
  <si>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</si>
  <si>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</si>
  <si>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</si>
  <si>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</si>
  <si>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</si>
  <si>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</si>
  <si>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</si>
  <si>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</si>
  <si>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</si>
  <si>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</si>
  <si>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</si>
  <si>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</si>
  <si>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</si>
  <si>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</si>
  <si>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</si>
  <si>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</si>
  <si>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</si>
  <si>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</si>
  <si>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</si>
  <si>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</si>
  <si>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</si>
  <si>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</si>
  <si>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</si>
  <si>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</si>
  <si>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</si>
  <si>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</si>
  <si>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</si>
  <si>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</si>
  <si>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</si>
  <si>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</si>
  <si>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</si>
  <si>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</si>
  <si>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</si>
  <si>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</si>
  <si>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</si>
  <si>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</si>
  <si>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</si>
  <si>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</si>
  <si>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</si>
  <si>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</si>
  <si>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</si>
  <si>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</si>
  <si>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</si>
  <si>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</si>
  <si>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</si>
  <si>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</si>
  <si>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</si>
  <si>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</si>
  <si>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</si>
  <si>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</si>
  <si>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</si>
  <si>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</si>
  <si>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</si>
  <si>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</si>
  <si>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</si>
  <si>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</si>
  <si>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</si>
  <si>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</si>
  <si>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</si>
  <si>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</si>
  <si>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</si>
  <si>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</si>
  <si>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</si>
  <si>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</si>
  <si>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</si>
  <si>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</si>
  <si>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</si>
  <si>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</si>
  <si>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</si>
  <si>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</si>
  <si>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</si>
  <si>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</si>
  <si>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</si>
  <si>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</si>
  <si>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</si>
  <si>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</si>
  <si>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</si>
  <si>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</si>
  <si>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</si>
  <si>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</si>
  <si>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</si>
  <si>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</si>
  <si>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</si>
  <si>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</si>
  <si>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</si>
  <si>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</si>
  <si>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</si>
  <si>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</si>
  <si>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</si>
  <si>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</si>
  <si>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</si>
  <si>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</si>
  <si>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</si>
  <si>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</si>
  <si>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</si>
  <si>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</si>
  <si>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</si>
  <si>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</si>
  <si>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</si>
  <si>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</si>
  <si>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</si>
  <si>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</si>
  <si>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</si>
  <si>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</si>
  <si>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</si>
  <si>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</si>
  <si>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</si>
  <si>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</si>
  <si>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</si>
  <si>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</si>
  <si>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</si>
  <si>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</si>
  <si>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</si>
  <si>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</si>
  <si>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</si>
  <si>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</si>
  <si>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</si>
  <si>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</si>
  <si>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</si>
  <si>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</si>
  <si>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</si>
  <si>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</si>
  <si>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</si>
  <si>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</si>
  <si>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</si>
  <si>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</si>
  <si>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</si>
  <si>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</si>
  <si>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</si>
  <si>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</si>
  <si>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</si>
  <si>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</si>
  <si>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</si>
  <si>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</si>
  <si>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</si>
  <si>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</si>
  <si>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</si>
  <si>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</si>
  <si>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</si>
  <si>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</si>
  <si>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</si>
  <si>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</si>
  <si>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</si>
  <si>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</si>
  <si>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</si>
  <si>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</si>
  <si>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</si>
  <si>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</si>
  <si>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</si>
  <si>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</si>
  <si>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</si>
  <si>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</si>
  <si>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</si>
  <si>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</si>
  <si>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</si>
  <si>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</si>
  <si>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</si>
  <si>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</si>
  <si>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</si>
  <si>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</si>
  <si>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</si>
  <si>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</si>
  <si>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</si>
  <si>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</si>
  <si>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</si>
  <si>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</si>
  <si>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</si>
  <si>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</si>
  <si>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</si>
  <si>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</si>
  <si>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</si>
  <si>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</si>
  <si>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</si>
  <si>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</si>
  <si>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</si>
  <si>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</si>
  <si>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</si>
  <si>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</si>
  <si>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</si>
  <si>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</si>
  <si>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</si>
  <si>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</si>
  <si>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</si>
  <si>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</si>
  <si>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</si>
  <si>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</si>
  <si>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</si>
  <si>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</si>
  <si>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</si>
  <si>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</si>
  <si>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</si>
  <si>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</si>
  <si>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</si>
  <si>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</si>
  <si>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</si>
  <si>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</si>
  <si>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</si>
  <si>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</si>
  <si>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</si>
  <si>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</si>
  <si>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</si>
  <si>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</si>
  <si>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</si>
  <si>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</si>
  <si>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</si>
  <si>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</si>
  <si>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</si>
  <si>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</si>
  <si>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</si>
  <si>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</si>
  <si>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</si>
  <si>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</si>
  <si>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</si>
  <si>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</si>
  <si>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</si>
  <si>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</si>
  <si>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</si>
  <si>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</si>
  <si>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</si>
  <si>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</si>
  <si>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</si>
  <si>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</si>
  <si>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</si>
  <si>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</si>
  <si>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</si>
  <si>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</si>
  <si>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</si>
  <si>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</si>
  <si>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</si>
  <si>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</si>
  <si>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</si>
  <si>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</si>
  <si>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</si>
  <si>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</si>
  <si>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</si>
  <si>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</si>
  <si>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</si>
  <si>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</si>
  <si>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</si>
  <si>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</si>
  <si>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</si>
  <si>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</si>
  <si>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</si>
  <si>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</si>
  <si>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</si>
  <si>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</si>
  <si>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</si>
  <si>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</si>
  <si>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</si>
  <si>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</si>
  <si>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</si>
  <si>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</si>
  <si>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</si>
  <si>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</si>
  <si>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</si>
  <si>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</si>
  <si>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</si>
  <si>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</si>
  <si>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</si>
  <si>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</si>
  <si>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</si>
  <si>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</si>
  <si>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</si>
  <si>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</si>
  <si>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</si>
  <si>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</si>
  <si>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</si>
  <si>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</si>
  <si>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</si>
  <si>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</si>
  <si>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</si>
  <si>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</si>
  <si>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</si>
  <si>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</si>
  <si>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</si>
  <si>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</si>
  <si>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</si>
  <si>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</si>
  <si>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</si>
  <si>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</si>
  <si>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</si>
  <si>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</si>
  <si>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</si>
  <si>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</si>
  <si>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</si>
  <si>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</si>
  <si>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</si>
  <si>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</si>
  <si>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</si>
  <si>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</si>
  <si>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</si>
  <si>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</si>
  <si>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</si>
  <si>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</si>
  <si>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</si>
  <si>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</si>
  <si>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</si>
  <si>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</si>
  <si>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</si>
  <si>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</si>
  <si>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</si>
  <si>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</si>
  <si>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</si>
  <si>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</si>
  <si>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</si>
  <si>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</si>
  <si>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</si>
  <si>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</si>
  <si>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</si>
  <si>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</si>
  <si>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</si>
  <si>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</si>
  <si>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</si>
  <si>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</si>
  <si>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</si>
  <si>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</si>
  <si>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</si>
  <si>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</si>
  <si>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</si>
  <si>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</si>
  <si>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</si>
  <si>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</si>
  <si>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</si>
  <si>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</si>
  <si>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</si>
  <si>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</si>
  <si>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</si>
  <si>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</si>
  <si>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</si>
  <si>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</si>
  <si>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</si>
  <si>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</si>
  <si>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</si>
  <si>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</si>
  <si>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</si>
  <si>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</si>
  <si>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</si>
  <si>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</si>
  <si>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</si>
  <si>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</si>
  <si>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</si>
  <si>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</si>
  <si>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</si>
  <si>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</si>
  <si>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</si>
  <si>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</si>
  <si>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</si>
  <si>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</si>
  <si>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</si>
  <si>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</si>
  <si>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</si>
  <si>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</si>
  <si>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</si>
  <si>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</si>
  <si>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</si>
  <si>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</si>
  <si>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</si>
  <si>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</si>
  <si>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</si>
  <si>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</si>
  <si>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</si>
  <si>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</si>
  <si>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</si>
  <si>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</si>
  <si>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</si>
  <si>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</si>
  <si>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</si>
  <si>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</si>
  <si>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</si>
  <si>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</si>
  <si>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</si>
  <si>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</si>
  <si>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</si>
  <si>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</si>
  <si>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</si>
  <si>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</si>
  <si>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</si>
  <si>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</si>
  <si>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</si>
  <si>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</si>
  <si>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</si>
  <si>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</si>
  <si>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</si>
  <si>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</si>
  <si>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</si>
  <si>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</si>
  <si>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</si>
  <si>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</si>
  <si>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</si>
  <si>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</si>
  <si>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</si>
  <si>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</si>
  <si>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</si>
  <si>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</si>
  <si>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</si>
  <si>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</si>
  <si>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</si>
  <si>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</si>
  <si>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</si>
  <si>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</si>
  <si>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</si>
  <si>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</si>
  <si>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</si>
  <si>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</si>
  <si>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</si>
  <si>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</si>
  <si>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</si>
  <si>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</si>
  <si>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</si>
  <si>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</si>
  <si>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</si>
  <si>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</si>
  <si>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</si>
  <si>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</si>
  <si>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</si>
  <si>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</si>
  <si>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</si>
  <si>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</si>
  <si>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</si>
  <si>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</si>
  <si>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</si>
  <si>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</si>
  <si>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</si>
  <si>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</si>
  <si>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</si>
  <si>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</si>
  <si>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</si>
  <si>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</si>
  <si>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</si>
  <si>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</si>
  <si>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</si>
  <si>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</si>
  <si>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</si>
  <si>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</si>
  <si>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</si>
  <si>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</si>
  <si>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</si>
  <si>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</si>
  <si>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</si>
  <si>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</si>
  <si>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</si>
  <si>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</si>
  <si>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</si>
  <si>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</si>
  <si>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</si>
  <si>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</si>
  <si>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</si>
  <si>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</si>
  <si>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</si>
  <si>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</si>
  <si>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</si>
  <si>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</si>
  <si>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</si>
  <si>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</si>
  <si>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</si>
  <si>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</si>
  <si>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</si>
  <si>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</si>
  <si>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</si>
  <si>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</si>
  <si>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</si>
  <si>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</si>
  <si>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</si>
  <si>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</si>
  <si>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</si>
  <si>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</si>
  <si>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</si>
  <si>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</si>
  <si>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</si>
  <si>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</si>
  <si>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</si>
  <si>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</si>
  <si>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</si>
  <si>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</si>
  <si>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</si>
  <si>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</si>
  <si>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</si>
  <si>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</si>
  <si>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</si>
  <si>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</si>
  <si>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</si>
  <si>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</si>
  <si>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</si>
  <si>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</si>
  <si>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</si>
  <si>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</si>
  <si>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</si>
  <si>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</si>
  <si>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</si>
  <si>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</si>
  <si>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</si>
  <si>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</si>
  <si>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</si>
  <si>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</si>
  <si>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</si>
  <si>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</si>
  <si>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</si>
  <si>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</si>
  <si>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</si>
  <si>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</si>
  <si>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</si>
  <si>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</si>
  <si>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</si>
  <si>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</si>
  <si>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</si>
  <si>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</si>
  <si>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</si>
  <si>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</si>
  <si>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</si>
  <si>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</si>
  <si>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</si>
  <si>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</si>
  <si>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</si>
  <si>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</si>
  <si>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</si>
  <si>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</si>
  <si>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</si>
  <si>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</si>
  <si>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</si>
  <si>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</si>
  <si>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</si>
  <si>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</si>
  <si>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</si>
  <si>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</si>
  <si>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</si>
  <si>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</si>
  <si>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</si>
  <si>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</si>
  <si>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</si>
  <si>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</si>
  <si>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</si>
  <si>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</si>
  <si>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</si>
  <si>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</si>
  <si>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</si>
  <si>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</si>
  <si>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</si>
  <si>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</si>
  <si>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</si>
  <si>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</si>
  <si>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</si>
  <si>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</si>
  <si>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</si>
  <si>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</si>
  <si>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</si>
  <si>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</si>
  <si>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</si>
  <si>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</si>
  <si>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</si>
  <si>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</si>
  <si>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</si>
  <si>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</si>
  <si>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</si>
  <si>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</si>
  <si>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</si>
  <si>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</si>
  <si>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</si>
  <si>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</si>
  <si>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</si>
  <si>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</si>
  <si>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</si>
  <si>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</si>
  <si>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</si>
  <si>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</si>
  <si>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</si>
  <si>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</si>
  <si>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</si>
  <si>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</si>
  <si>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</si>
  <si>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PCM-20251031-00001213</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</si>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</sst>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0" totalsRowShown="0" headerRowDxfId="48" dataDxfId="47" headerRowBorderDxfId="45" tableBorderDxfId="46" totalsRowBorderDxfId="44">
  <autoFilter ref="A1:L1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298.94464548610995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7.1034027772839181E-2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45961.893071064813</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45961.893071064813</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45961.893071064813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45961.893071064813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45961.893071064813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45961.893071064813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45961.893071064813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45961.893071064813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45961.893071064813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45961.893071064813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45961.893071064813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45961.893071064813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45961.893071064813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45961.893071064813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45961.893071064813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45961.893071064813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45961.893071064813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45961.893071064813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45961.893071064813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45961.893071064813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45961.893071064813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45961.893071064813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45961.893071064813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45961.893071064813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45961.893071064813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45961.893071064813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45961.893071064813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45961.893071064813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45961.893071064813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45961.893071064813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45961.893071064813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45961.893071064813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45961.893071064813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45961.893071064813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45961.893071064813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45961.893071064813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45961.893071064813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45961.893071064813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45961.893071064813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45961.893071064813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45961.893071064813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45961.893071064813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45961.893071064813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45961.893071064813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45961.893071064813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45961.893071064813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45961.893071064813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45961.893071064813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45961.893071064813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45961.893071064813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45961.893071064813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45961.893071064813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45961.893071064813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45961.893071064813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45961.893071064813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45961.893071064813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45961.893071064813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45961.893071064813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45961.893071064813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45961.893071064813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45961.893071064813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45961.893071064813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45961.893071064813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45961.893071064813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45961.893071064813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45961.893071064813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45961.893071064813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45961.893071064813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45961.893071064813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45961.893071064813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45961.893071064813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45961.893071064813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45961.893071064813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45961.893071064813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45961.893071064813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45961.893071064813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45961.893071064813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45961.893071064813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45961.893071064813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45961.893071064813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45961.893071064813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45961.893071064813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45961.893071064813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45961.893071064813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45961.893071064813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45961.893071064813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45961.893071064813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45961.893071064813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45961.893071064813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45961.893071064813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45961.893071064813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45961.893071064813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45961.893071064813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45961.893071064813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45961.893071064813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45961.893071064813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45961.893071064813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45961.893071064813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45961.893071064813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45961.893071064813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45961.893071064813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45961.893071064813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45961.893071064813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45961.893071064813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45961.893071064813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45961.893071064813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45961.893071064813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45961.893071064813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45961.893071064813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45961.893071064813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45961.893071064813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45961.893071064813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45961.893071064813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45961.893071064813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45961.893071064813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45961.893071064813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45961.893071064813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45961.893071064813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45961.893071064813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45961.893071064813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45961.893071064813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45961.893071064813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45961.893071064813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45961.893071064813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45961.893071064813</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45961.893071064813</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136.89323344907461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3.1509877314820187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45961.893071064813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45961.893071064813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45961.893071064813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45961.893071064813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45961.893071064813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45961.893071064813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45961.893071064813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45961.893071064813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45961.893071064813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45961.893071064813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45961.893071064813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45961.893071064813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45961.893071064813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45961.893071064813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45961.893071064813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45961.893071064813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45961.893071064813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45961.893071064813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45961.893071064813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45961.893071064813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45961.893071064813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45961.893071064813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45961.893071064813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45961.893071064813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45961.893071064813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45961.893071064813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45961.893071064813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45961.893071064813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45961.893071064813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45961.893071064813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45961.893071064813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45961.893071064813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45961.893071064813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45961.893071064813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45961.893071064813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45961.893071064813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45961.893071064813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45961.893071064813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45961.893071064813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45961.893071064813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45961.893071064813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45961.893071064813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45961.893071064813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45961.893071064813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45961.893071064813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45961.893071064813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45961.893071064813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45961.893071064813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45961.893071064813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45961.893071064813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45961.893071064813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45961.893071064813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45961.893071064813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45961.893071064813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45961.893071064813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45961.893071064813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45961.893071064813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45961.893071064813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45961.893071064813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45961.893071064813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45961.893071064813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45961.893071064813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45961.893071064813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45961.893071064813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45961.893071064813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45961.893071064813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45961.893071064813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45961.893071064813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45961.893071064813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45961.893071064813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45961.893071064813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45961.893071064813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45961.893071064813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45961.893071064813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45961.893071064813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45961.893071064813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45961.893071064813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45961.893071064813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45961.893071064813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45961.893071064813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45961.893071064813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45961.893071064813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45961.893071064813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45961.893071064813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45961.893071064813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45961.893071064813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45961.893071064813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45961.893071064813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45961.893071064813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45961.893071064813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45961.893071064813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45961.893071064813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45961.893071064813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45961.893071064813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45961.893071064813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45961.893071064813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45961.893071064813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45961.893071064813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45961.893071064813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45961.893071064813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45961.893071064813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45961.893071064813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45961.893071064813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45961.893071064813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45961.893071064813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45961.893071064813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45961.893071064813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45961.893071064813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45961.893071064813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45961.893071064813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45961.893071064813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45961.893071064813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45961.893071064813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45961.893071064813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45961.893071064813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45961.893071064813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45961.893071064813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45961.893071064813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45961.893071064813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45961.893071064813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45961.893071064813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45961.893071064813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45961.893071064813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45961.893071064813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45961.893071064813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45961.893071064813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45961.893071064813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45961.893071064813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45961.893071064813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45961.893071064813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45961.893071064813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45961.893071064813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45961.893071064813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45961.893071064813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45961.893071064813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45961.893071064813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45961.893071064813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45961.893071064813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45961.893071064813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45961.893071064813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45961.893071064813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45961.893071064813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45961.893071064813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45961.893071064813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45961.893071064813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45961.893071064813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45961.893071064813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45961.893071064813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45961.893071064813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45961.893071064813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45961.893071064813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45961.893071064813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45961.893071064813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45961.893071064813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45961.893071064813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45961.893071064813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45961.893071064813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45961.893071064813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45961.893071064813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45961.893071064813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45961.893071412036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45961.893071412036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45961.893071412036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45961.893071412036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45961.893071412036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45961.893071412036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45961.893071412036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45961.893071412036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45961.893071412036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45961.893071412036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45961.893071412036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45961.893071412036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45961.893071412036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45961.893071412036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45961.893071412036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45961.893071412036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45961.893071412036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45961.893071412036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45961.893071412036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45961.893071412036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45961.893071412036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45961.893071412036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45961.893071412036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45961.893071412036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45961.893071412036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45961.893071412036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45961.893071412036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45961.893071412036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45961.893071412036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45961.893071412036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45961.893071412036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45961.893071412036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45961.893071412036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45961.893071412036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45961.893071412036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45961.893071412036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45961.893071412036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45961.893071412036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45961.893071412036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45961.893071412036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45961.893071412036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45961.893071412036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45961.893071412036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45961.893071412036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45961.893071412036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45961.893071412036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45961.893071412036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45961.893071412036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45961.893071412036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45961.893071412036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45961.893071412036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45961.893071412036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45961.893071412036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45961.893071412036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45961.893071412036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45961.893071412036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45961.893071412036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45961.893071412036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45961.893071412036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45961.893071412036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45961.893071412036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45961.893071412036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45961.893071412036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45961.893071412036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45961.893071412036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45961.893071412036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45961.893071412036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45961.893071412036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45961.893071412036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45961.893071412036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45961.893071412036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45961.893071412036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45961.893071412036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45961.893071412036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45961.893071412036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45961.893071412036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45961.893071412036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45961.893071412036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45961.893071412036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45961.893071412036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45961.893071412036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45961.893071412036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45961.893071412036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45961.893071412036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45961.893071412036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45961.893071412036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45961.893071412036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45961.893071412036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45961.893071412036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45961.893071412036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45961.893071412036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45961.893071412036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45961.893071412036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45961.893071412036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45961.893071412036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45961.893071412036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45961.893071412036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45961.893071412036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45961.893071412036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45961.893071412036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45961.893071412036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45961.893071412036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45961.893071412036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45961.893071412036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45961.893071412036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45961.893071412036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45961.893071412036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45961.893071412036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45961.893071412036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45961.893071412036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45961.893071412036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45961.893071412036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45961.893071412036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45961.893071412036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45961.893071412036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45961.893071412036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45961.893071412036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45961.893071412036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45961.893071412036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45961.893071412036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45961.893071412036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45961.893071412036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45961.893071412036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45961.893071412036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45961.893071412036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45961.893071412036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45961.893071412036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45961.893071412036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45961.893071412036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45961.893071412036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45961.893071412036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45961.893071412036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45961.893071412036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45961.893071412036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45961.893071412036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45961.893071412036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45961.893071412036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45961.893071412036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45961.893071412036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45961.893071412036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45961.893071412036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45961.893071412036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45961.893071412036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45961.893071412036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45961.893071412036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45961.893071412036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45961.893071412036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45961.893071412036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45961.893071412036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45961.893071412036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45961.893071412036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45961.893071412036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45961.893071412036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45961.893071412036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45961.893071412036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45961.893071412036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45961.893071412036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45961.893071412036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45961.893071412036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45961.893071412036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45961.893071412036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45961.893071412036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45961.893071412036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45961.893071412036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45961.893071412036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45961.893071412036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45961.893071412036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45961.893071412036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45961.893071412036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45961.893071412036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45961.893071412036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45961.893071412036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45961.893071412036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45961.893071412036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45961.893071412036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45961.893071412036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45961.893071412036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45961.893071412036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45961.893071412036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45961.893071412036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45961.893071412036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45961.893071412036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45961.893071412036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45961.893071412036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45961.893071412036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45961.893071412036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45961.893071412036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45961.893071412036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45961.893071412036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45961.893071412036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45961.893071412036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45961.893071412036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45961.893071412036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45961.893071412036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45961.893071412036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45961.893071412036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45961.893071412036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45961.893071412036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45961.893071412036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45961.893071412036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45961.893071412036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45961.893071412036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45961.893071412036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45961.893071412036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45961.893071412036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45961.893071412036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45961.893071412036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45961.893071412036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45961.893071412036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45961.893071412036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45961.893071412036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45961.893071412036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45961.893071412036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45961.893071412036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45961.893071412036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45961.893071412036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45961.893071412036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45961.893071412036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45961.893071412036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45961.893071412036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45961.893071412036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45961.893071412036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45961.893071412036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45961.893071412036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45961.893071412036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45961.893071412036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45961.893071412036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45961.893071412036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45961.893071412036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45961.893071412036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45961.893071412036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45961.893071412036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45961.893071412036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45961.893071412036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45961.893071412036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45961.893071412036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45961.893071412036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45961.893071412036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45961.893071412036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45961.893071412036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45961.893071412036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45961.893071412036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45961.893071412036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45961.893071412036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45961.893071412036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45961.893071412036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45961.893071412036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45961.893071412036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45961.893071412036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45961.893071412036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45961.893071412036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45961.893071412036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45961.893071412036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45961.893071412036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45961.893071412036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45961.893071412036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45961.893071412036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45961.893071412036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45961.893071412036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45961.893071412036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45961.893071412036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45961.893071412036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45961.893071412036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45961.893071412036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45961.893071412036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45961.893071412036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45961.893071412036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45961.893071412036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45961.893071412036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45961.893071412036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45961.893071412036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45961.893071412036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45961.893071412036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45961.893071412036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45961.893071412036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45961.893071412036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45961.893071412036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45961.893071412036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45961.893071412036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45961.893071412036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45961.893071412036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45961.893071412036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45961.893071412036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45961.893071412036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45961.893071412036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45961.893071412036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45961.893071412036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45961.893071412036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45961.893071412036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45961.893071412036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45961.893071412036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45961.893071412036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45961.893071412036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45961.893071412036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45961.893071412036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45961.893071412036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45961.893071412036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45961.893071412036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45961.893071412036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45961.893071412036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45961.893071412036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45961.893071412036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45961.893071412036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45961.893071412036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45961.893071412036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45961.893071412036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45961.893071412036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45961.893071412036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45961.893071412036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45961.893071412036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45961.893071412036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45961.893071412036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45961.893071412036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45961.893071412036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45961.893071412036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45961.893071412036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45961.893071412036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45961.893071412036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45961.893071412036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45961.893071412036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45961.893071412036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45961.893071412036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45961.893071412036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45961.893071412036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45961.893071412036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45961.893071412036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45961.893071412036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45961.893071412036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45961.893071412036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45961.893071412036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45961.893071412036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45961.893071412036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45961.893071412036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45961.893071412036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45961.893071412036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45961.893071412036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45961.893071412036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45961.893071412036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45961.893071412036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45961.893071412036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45961.893071412036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45961.893071412036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45961.893071412036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45961.893071412036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45961.893071412036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45961.893071412036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45961.893071412036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45961.893071412036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45961.893071412036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45961.893071412036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45961.893071412036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45961.893071412036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45961.893071412036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45961.893071412036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45961.893071412036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45961.893071412036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45961.893071412036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45961.893071412036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45961.893071412036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45961.893071412036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45961.893071412036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45961.893071412036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45961.893071412036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45961.893071412036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45961.893071412036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45961.893071412036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45961.893071412036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45961.893071412036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45961.893071412036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45961.893071412036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45961.893071412036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45961.893071412036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45961.893071412036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45961.893071412036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45961.893071412036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45961.893071412036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45961.893071412036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45961.893071412036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45961.893071412036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45961.893071412036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45961.893071412036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45961.893071412036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45961.893071412036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45961.893071412036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45961.893071412036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45961.893071412036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45961.893071412036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45961.893071412036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45961.893071412036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45961.893071412036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45961.893071412036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45961.893071412036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45961.893071412036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45961.893071412036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45961.893071412036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45961.893071412036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45961.893071412036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45961.893071412036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45961.893071412036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45961.893071412036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45961.893071412036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45961.893071412036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45961.893071412036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45961.893071412036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45961.893071412036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45961.893071412036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45961.893071412036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45961.893071412036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45961.893071412036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45961.893071412036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45961.893071412036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45961.893071412036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45961.893071412036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45961.893071412036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45961.893071412036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45961.893071412036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45961.893071412036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45961.893071412036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45961.893071412036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45961.893071412036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45961.893071412036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45961.893071412036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45961.893071412036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45961.893071412036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45961.893071412036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45961.893071412036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45961.893071412036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45961.893071412036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45961.893071412036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45961.893071412036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45961.893071412036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45961.893071412036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45961.893071412036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45961.893071412036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45961.893071412036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45961.893071412036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45961.893071412036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45961.893071412036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45961.893071412036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45961.893071412036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45961.893071412036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45961.893071412036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45961.893071412036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45961.893071412036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45961.893071412036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45961.893071412036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45961.893071412036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45961.893071412036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45961.893071412036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45961.893071412036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45961.893071412036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45961.893071412036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45961.893071412036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45961.893071412036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45961.893071412036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45961.893071412036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45961.893071412036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45961.893071412036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45961.893071412036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45961.893071412036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45961.893071412036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45961.893071412036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45961.893071412036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45961.893071412036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45961.893071412036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45961.893071412036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45961.893071412036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45961.893071412036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45961.893071412036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45961.893071412036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45961.893071412036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45961.893071412036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45961.893071412036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45961.893071412036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45961.893071412036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45961.893071412036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45961.893071412036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45961.893071412036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45961.893071412036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45961.893071412036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45961.893071412036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45961.893071412036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45961.893071412036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45961.893071412036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45961.893071412036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45961.893071412036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45961.893071412036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45961.893071412036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45961.893071412036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45961.893071412036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45961.893071412036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45961.893071412036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45961.893071412036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45961.893071412036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45961.893071412036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45961.893071412036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45961.893071412036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45961.893071412036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45961.893071412036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45961.893071412036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45961.893071412036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45961.893071412036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45961.893071412036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45961.893071412036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45961.893071412036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45961.893071412036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45961.893071412036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45961.893071412036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45961.893071412036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45961.893071412036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45961.893071412036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45961.893071412036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45961.893071412036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45961.893071412036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45961.893071412036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45961.893071412036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45961.893071412036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45961.893071412036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45961.893071412036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45961.893071412036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45961.893071412036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45961.893071412036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45961.893071412036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45961.893071412036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45961.893071412036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45961.893071412036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45961.893071412036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45961.893071412036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45961.893071412036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45961.893071412036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45961.893071412036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45961.893071412036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45961.893071412036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45961.893071412036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45961.893071412036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45961.893071412036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45961.893071412036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45961.893071412036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45961.893071412036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45961.893071412036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45961.893071412036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45961.893071412036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45961.893071412036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45961.893071412036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45961.893071412036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45961.893071412036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45961.893071412036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45961.893071412036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45961.893071412036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45961.893071412036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45961.893071412036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45961.893071412036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45961.893071412036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45961.893071412036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45961.893071412036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45961.893071412036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45961.893071412036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45961.893071412036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45961.893071412036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45961.893071412036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45961.893071412036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45961.893071412036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45961.893071412036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45961.893071412036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45961.893071412036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45961.893071412036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45961.893071412036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45961.893071412036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45961.893071412036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45961.893071412036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45961.893071412036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45961.893071412036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45961.893071412036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45961.893071412036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45961.893071412036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45961.893071412036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45961.893071412036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45961.893071412036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45961.893071412036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45961.893071412036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45961.893071412036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45961.893071412036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45961.893071412036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45961.893071412036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45961.893071412036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45961.893071412036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45961.893071412036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45961.893071412036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45961.893071412036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45961.893071412036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45961.893071412036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45961.893071412036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45961.893071412036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45961.893071412036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45961.893071412036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45961.893071412036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45961.893071412036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45961.893071412036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45961.893071412036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45961.893071412036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45961.893071412036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45961.893071412036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45961.893071412036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45961.893071412036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45961.893071412036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45961.893071412036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45961.893071412036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45961.893071412036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45961.893071412036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45961.893071412036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45961.893071412036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45961.893071412036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45961.893071412036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45961.893071412036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45961.893071412036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45961.893071412036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45961.893071412036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45961.893071412036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45961.893071412036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45961.893071412036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45961.893071412036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45961.893071412036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45961.893071412036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45961.893071412036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45961.893071412036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45961.893071412036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45961.893071412036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45961.893071412036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45961.893071412036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45961.893071412036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45961.893071412036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45961.893071412036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45961.893071412036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45961.893071412036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45961.893071412036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45961.893071412036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45961.893071412036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45961.893071412036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45961.893071412036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45961.893071412036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45961.893071412036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45961.893071412036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45961.893071412036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45961.893071412036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45961.893071412036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45961.893071412036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45961.893071412036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45961.893071412036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45961.893071412036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45961.893071412036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45961.893071412036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45961.893071412036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45961.893071412036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45961.893071412036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45961.893071412036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45961.893071412036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45961.893071412036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45961.893071412036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45961.893071412036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45961.893071412036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45961.893071412036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45961.893071412036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45961.893071412036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45961.893071412036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45961.893071412036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45961.893071412036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45961.893071412036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45961.893071412036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45961.893071412036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45961.893071412036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45961.893071412036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45961.893071412036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45961.893071412036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45961.893071412036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45961.893071412036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45961.893071412036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45961.893071412036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45961.893071412036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45961.893071412036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45961.893071412036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45961.893071412036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45961.893071412036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45961.893071412036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45961.893071412036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45961.893071412036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45961.893071412036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45961.893071412036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45961.893071412036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45961.893071412036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45961.893071412036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45961.893071412036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45961.893071412036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45961.893071412036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45961.893071412036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45961.893071412036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45961.893071412036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45961.893071412036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45961.893071412036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45961.893071412036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45961.893071412036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45961.893071412036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45961.893071412036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45961.893071412036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45961.893071412036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45961.893071412036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45961.893071412036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45961.893071412036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45961.893071412036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45961.893071412036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45961.893071412036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45961.893071412036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45961.893071412036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45961.893071412036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45961.893071412036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45961.893071412036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45961.893071412036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45961.893071412036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45961.893071412036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45961.893071412036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45961.893071412036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45961.893071412036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45961.893071412036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45961.893071412036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45961.893071412036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45961.893071412036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45961.893071412036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45961.893071412036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45961.893071412036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45961.893071412036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45961.893071412036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45961.893071412036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45961.893071412036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45961.893071412036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45961.893071412036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45961.893071412036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45961.893071412036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45961.893071412036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45961.893071412036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45961.893071412036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45961.893071412036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45961.893071412036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45961.893071412036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45961.893071412036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45961.893071412036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45961.893071412036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45961.893071412036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45961.893071412036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45961.893071412036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45961.893071412036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45961.893071412036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45961.893071412036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45961.893071412036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45961.893071412036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45961.893071412036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45961.893071412036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45961.893071412036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45961.893071412036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45961.893071412036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45961.893071412036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45961.893071412036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45961.893071412036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45961.893071412036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45961.893071412036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45961.893071412036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45961.893071412036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45961.893071412036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45961.893071412036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45961.893071412036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45961.893071412036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45961.893071412036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45961.893071412036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45961.893071412036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45961.893071412036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45961.893071412036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45961.893071412036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45961.893071412036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45961.893071412036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45961.893071412036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45961.893071412036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45961.893071412036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45961.893071412036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45961.893071412036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45961.893071412036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45961.893071412036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45961.893071412036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45961.893071412036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45961.893071412036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45961.893071412036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45961.893071412036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45961.893071412036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45961.893071412036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45961.893071412036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45961.893071412036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45961.893071412036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45961.893071412036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45961.893071412036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45961.893071412036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45961.893071412036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45961.893071412036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45961.893071412036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45961.893071412036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45961.893071412036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45961.893071412036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45961.893071412036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45961.893071412036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45961.893071412036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45961.893071412036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45961.893071412036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45961.893071412036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45961.893071412036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45961.893071412036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45961.893071412036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45961.893071412036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45961.893071412036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45961.893071412036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45961.893071412036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45961.893071412036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45961.893071412036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45961.893071412036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45961.893071412036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45961.893071412036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45961.893071412036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45961.893071412036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45961.893071412036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45961.893071412036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45961.893071412036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45961.893071412036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45961.893071412036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45961.893071412036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45961.893071412036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45961.893071412036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45961.893071412036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45961.893071412036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45961.893071412036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45961.893071412036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45961.893071412036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45961.893071412036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45961.893071412036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45961.893071412036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45961.893071412036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45961.893071412036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45961.893071412036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45961.893071412036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45961.893071412036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45961.893071412036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45961.893071412036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45961.893071412036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45961.893071412036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45961.893071412036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45961.893071412036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45961.893071412036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45961.893071412036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45961.893071412036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45961.893071412036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45961.893071412036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45961.893071412036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45961.893071412036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45961.893071412036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45961.893071412036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45961.893071412036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45961.893071412036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45961.893071412036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45961.893071412036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45961.893071412036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45961.893071412036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45961.893071412036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45961.893071412036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45961.893071412036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45961.893071412036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45961.893071412036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45961.893071412036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45961.893071412036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45961.893071412036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45961.893071412036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45961.893071412036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45961.893071412036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45961.893071412036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45961.893071412036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45961.893071412036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45961.893071412036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45961.893071412036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45961.893071412036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45961.893071412036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45961.893071412036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45961.893071412036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45961.893071412036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45961.893071412036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45961.893071412036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45961.893071412036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45961.893071412036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45961.893071412036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45961.893071412036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45961.893071412036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45961.893071412036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45961.893071412036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45961.893071412036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45961.893071412036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45961.893071412036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45961.893071412036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45961.893071412036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45961.893071412036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45961.893071412036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45961.893071412036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45961.893071412036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45961.893071412036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45961.893071412036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45961.893071412036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45961.893071412036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45961.893071412036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45961.893071412036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45961.893071412036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45961.893071412036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45961.893071412036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45961.893071412036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45961.893071412036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45961.893071412036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45961.893071412036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45961.893071412036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45961.893071412036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45961.893071412036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45961.893071412036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45961.893071412036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45961.893071412036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45961.893071412036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45961.893071412036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45961.893071412036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45961.893071412036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45961.893071412036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45961.893071412036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45961.893071412036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45961.893071412036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45961.893071412036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45961.893071412036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45961.893071412036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45961.893071412036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45961.893071412036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45961.893071412036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45961.893071412036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45961.893071412036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45961.893071412036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45961.893071412036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45961.893071412036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45961.893071412036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45961.893071412036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45961.893071412036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45961.893071412036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45961.893071412036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45961.893071412036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45961.893071412036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45961.893071412036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45961.893071412036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45961.893071412036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45961.893071412036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45961.893071412036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45961.893071412036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45961.893071412036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45961.893071412036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45961.893071412036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45961.893071412036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45961.893071412036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45961.893071412036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45961.893071412036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45961.893071412036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45961.893071412036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45961.893071412036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45961.893071412036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45961.893071412036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45961.893071412036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45961.893071412036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45961.893071412036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45961.893071412036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45961.893071412036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45961.893071412036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45961.893071412036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45961.893071412036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45961.893071412036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45961.893071412036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45961.893071412036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45961.893071412036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45961.893071412036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45961.893071412036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45961.893071412036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45961.893071412036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45961.893071412036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45961.893071412036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45961.893071412036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45961.893071412036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45961.893071412036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45961.893071412036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45961.893071412036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45961.893071412036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45961.893071412036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45961.893071412036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45961.893071412036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45961.893071412036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45961.893071412036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45961.893071412036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45961.893071412036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45961.893071412036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45961.893071412036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45961.893071412036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45961.893071412036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45961.893071412036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45961.893071412036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45961.893071412036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45961.893071412036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45961.893071412036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45961.893071412036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45961.893071412036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45961.893071412036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45961.893071412036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45961.893071412036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45961.893071412036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45961.893071412036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45961.893071412036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45961.893071412036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45961.893071412036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45961.893071412036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45961.893071412036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45961.893071412036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45961.893071412036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45961.893071412036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45961.893071412036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45961.893071412036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45961.893071412036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45961.893071412036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45961.893071412036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45961.893071412036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45961.893071412036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45961.893071412036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45961.893071412036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45961.893071412036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45961.893071412036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45961.893071412036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45961.893071412036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45961.893071412036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45961.893071412036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45961.893071412036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45961.893071412036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45961.893071412036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45961.893071412036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45961.893071412036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45961.893071412036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45961.893071412036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45961.893071412036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45961.893071412036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45961.893071412036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45961.893071412036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45961.893071412036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45961.893071412036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45961.893071412036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45961.893071412036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45961.893071412036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45961.893071412036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45961.893071412036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45961.893071412036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45961.893071412036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45961.893071412036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45961.893071412036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45961.893071412036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45961.893071412036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45961.893071412036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45961.893071412036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45961.893071412036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45961.893071412036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45961.893071412036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45961.893071412036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45961.893071412036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45961.893071412036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45961.893071412036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45961.893071412036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45961.893071412036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45961.893071412036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45961.893071412036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45961.893071412036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45961.893071412036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45961.893071412036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45961.893071412036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45961.893071412036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45961.893071412036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45961.893071412036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45961.893071412036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45961.893071412036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45961.893071412036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45961.893071412036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45961.893071412036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45961.893071412036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45961.893071412036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45961.893071412036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45961.893071412036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45961.893071412036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258.41235381943989</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0.92432141203607898</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45961.893071412036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45961.893071412036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45961.893071412036</v>
      </c>
      <c r="H6" s="123"/>
      <c r="I6" s="119" t="str">
        <f>IFERROR(VLOOKUP(D6,DB!A:F,6,0),"")</f>
        <v/>
      </c>
      <c r="J6" s="119" t="str">
        <f>IFERROR(VLOOKUP(D6,DB!A:G,7,0),"")</f>
        <v/>
      </c>
      <c r="K6" s="125"/>
      <c r="L6" s="121" t="str">
        <f>IFERROR(VLOOKUP(D6,DB!A:I,9,0),"")</f>
        <v/>
      </c>
    </row>
    <row r="7" spans="1:16" ht="15" customHeight="1">
      <c r="A7" s="119"/>
      <c r="B7" s="119"/>
      <c r="C7" s="120"/>
      <c r="D7" s="121"/>
      <c r="E7" s="98"/>
      <c r="F7" s="123"/>
      <c r="G7" s="124">
        <f ca="1">IFERROR(NOW()-F7,"")</f>
        <v>45961.893071412036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45961.893071412036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45961.893071412036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45961.893071412036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45961.893071412036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45961.893071412036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45961.893071412036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45961.893071412036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45961.893071412036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45961.893071412036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45961.893071412036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45961.893071412036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45961.893071412036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45961.893071412036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45961.893071412036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45961.893071412036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45961.893071412036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45961.893071412036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45961.893071412036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45961.893071412036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45961.893071412036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45961.893071412036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45961.893071412036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45961.893071412036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45961.893071412036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45961.893071412036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45961.893071412036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45961.893071412036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45961.893071412036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45961.893071412036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45961.893071412036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45961.893071412036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45961.893071412036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45961.893071412036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45961.893071412036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45961.893071412036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45961.893071412036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45961.893071412036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45961.893071412036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45961.893071412036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45961.893071412036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45961.893071412036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45961.893071412036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45961.893071412036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45961.893071412036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45961.893071412036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45961.893071412036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45961.893071412036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45961.893071412036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45961.893071412036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45961.893071412036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45961.893071412036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45961.893071412036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45961.893071412036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45961.893071412036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45961.893071412036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45961.893071412036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45961.893071412036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45961.893071412036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45961.893071412036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45961.893071412036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45961.893071412036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45961.893071412036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45961.893071412036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45961.893071412036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45961.893071412036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45961.893071412036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45961.893071412036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45961.893071412036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45961.893071412036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45961.893071412036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45961.893071412036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45961.893071412036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45961.893071412036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45961.893071412036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45961.893071412036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45961.893071412036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45961.893071412036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45961.893071412036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45961.893071412036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45961.893071412036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45961.893071412036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45961.893071412036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45961.893071412036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45961.893071412036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45961.893071412036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45961.893071412036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45961.893071412036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45961.893071412036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45961.893071412036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45961.893071412036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45961.893071412036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45961.893071412036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45961.893071412036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45961.893071412036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45961.893071412036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45961.893071412036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45961.893071412036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45961.893071412036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45961.893071412036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45961.893071412036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45961.893071412036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45961.893071412036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45961.893071412036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45961.893071412036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45961.893071412036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45961.893071412036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45961.893071412036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45961.893071412036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45961.893071412036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45961.893071412036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45961.893071412036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45961.893071412036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45961.893071412036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45961.893071412036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45961.893071412036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45961.893071412036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45961.893071412036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45961.893071412036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45961.893071412036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45961.893071412036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45961.893071412036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45961.893071412036</v>
      </c>
      <c r="H129" s="123"/>
      <c r="I129" s="119" t="str">
        <f>IFERROR(VLOOKUP(D129,DB!A:F,6,0),"")</f>
        <v/>
      </c>
      <c r="J129" s="119" t="str">
        <f>IFERROR(VLOOKUP(D129,DB!A:G,7,0),"")</f>
        <v/>
      </c>
      <c r="K129" s="125"/>
      <c r="L129" s="121" t="str">
        <f>IFERROR(VLOOKUP(D129,DB!A:I,9,0),"")</f>
        <v/>
      </c>
    </row>
    <row r="130" spans="1:12" ht="15" customHeight="1">
      <c r="A130" s="126"/>
      <c r="B130" s="126" t="str">
        <f>IFERROR(VLOOKUP(D130,DB!A:K,11,0),"")</f>
        <v/>
      </c>
      <c r="C130" s="127"/>
      <c r="D130" s="128"/>
      <c r="E130" s="129"/>
      <c r="F130" s="130"/>
      <c r="G130" s="131">
        <f ca="1">IFERROR(NOW()-F130,"")</f>
        <v>45961.893071412036</v>
      </c>
      <c r="H130" s="130"/>
      <c r="I130" s="126" t="str">
        <f>IFERROR(VLOOKUP(D130,DB!A:F,6,0),"")</f>
        <v/>
      </c>
      <c r="J130" s="126" t="str">
        <f>IFERROR(VLOOKUP(D130,DB!A:G,7,0),"")</f>
        <v/>
      </c>
      <c r="K130" s="132"/>
      <c r="L130" s="128" t="str">
        <f>IFERROR(VLOOKUP(D130,DB!A:I,9,0),"")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70.061010879624519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35.704194097219442</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13.231960300923674</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c r="D5" s="152" t="s">
        <v>36587</v>
      </c>
      <c r="E5" s="152" t="s">
        <v>39021</v>
      </c>
      <c r="F5" s="153">
        <v>45961.873888888891</v>
      </c>
      <c r="G5" s="154">
        <f ca="1">IFERROR(NOW()-F5,"")</f>
        <v>1.9182291667675599E-2</v>
      </c>
      <c r="H5" s="153">
        <v>45961.816250000003</v>
      </c>
      <c r="I5" s="152" t="str">
        <f>IFERROR(VLOOKUP(D5,DB!A:F,6,0),"")</f>
        <v>Generator-SG</v>
      </c>
      <c r="J5" s="152" t="str">
        <f>IFERROR(VLOOKUP(D5,DB!A:G,7,0),"")</f>
        <v>Vandalized</v>
      </c>
      <c r="K5" s="152" t="s">
        <v>39120</v>
      </c>
      <c r="L5" s="152" t="str">
        <f>IFERROR(VLOOKUP(D5,DB!A:I,9,0),"")</f>
        <v>Latis</v>
      </c>
    </row>
    <row r="6" spans="1:13" ht="15">
      <c r="A6" s="152"/>
      <c r="B6" s="152" t="str">
        <f>IFERROR(VLOOKUP(D6,DB!A:K,11,0),"")</f>
        <v/>
      </c>
      <c r="C6" s="152"/>
      <c r="D6" s="152"/>
      <c r="E6" s="152"/>
      <c r="F6" s="153"/>
      <c r="G6" s="154">
        <f ca="1">IFERROR(NOW()-F6,"")</f>
        <v>45961.893071180559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45961.893071180559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45961.893071180559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45961.893071180559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45961.893071180559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45961.893071180559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45961.893071180559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45961.893071180559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45961.893071180559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45961.893071180559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45961.893071180559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45961.893071180559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45961.893071180559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45961.893071180559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45961.893071180559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45961.893071180559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45961.893071180559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45961.893071180559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45961.893071180559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45961.893071180559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45961.893071180559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45961.893071180559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45961.893071180559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45961.893071180559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45961.893071180559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45961.893071180559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45961.893071180559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45961.893071180559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45961.893071180559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45961.893071180559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45961.893071180559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45961.893071180559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45961.893071180559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45961.893071180559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45961.893071180559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45961.893071180559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45961.893071180559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45961.893071180559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45961.893071180559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45961.893071180559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45961.893071180559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45961.893071180559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45961.893071180559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45961.893071180559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45961.893071180559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45961.893071180559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45961.893071180559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45961.893071180559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45961.893071180559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45961.893071180559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45961.893071180559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45961.893071180559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45961.893071180559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45961.893071180559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45961.893071180559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45961.893071180559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45961.893071180559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45961.893071180559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45961.893071180559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45961.893071180559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45961.893071180559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45961.893071180559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45961.893071180559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45961.893071180559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45961.893071180559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45961.893071180559</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45961.893071180559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45961.893071180559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45961.893071180559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45961.893071180559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45961.893071180559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45961.893071180559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45961.893071180559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45961.893071180559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45961.893071180559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45961.893071180559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45961.893071180559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45961.893071180559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45961.893071180559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45961.893071180559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45961.893071180559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45961.893071180559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45961.893071180559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45961.893071180559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45961.893071180559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45961.893071180559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45961.893071180559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45961.893071180559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45961.893071180559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45961.893071180559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45961.893071180559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45961.893071180559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45961.893071180559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45961.893071180559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45961.893071180559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45961.893071180559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45961.893071180559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45961.893071180559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45961.893071180559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45961.893071180559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45961.893071412036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45961.893071412036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45961.893071412036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45961.893071412036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45961.893071412036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45961.893071412036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45961.893071412036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45961.893071412036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45961.893071412036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45961.893071412036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45961.893071412036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45961.893071412036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45961.893071412036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45961.893071412036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45961.893071412036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45961.893071412036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45961.893071412036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45961.893071412036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45961.893071412036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45961.893071412036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45961.893071412036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45961.893071412036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45961.893071412036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45961.893071412036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45961.893071412036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45961.893071412036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45961.893071412036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45961.893071412036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45961.893071412036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45961.893071412036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45961.893071412036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45961.893071412036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45961.893071412036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45961.893071412036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45961.893071412036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45961.893071412036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45961.893071412036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45961.893071412036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45961.893071412036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45961.893071412036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45961.893071412036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45961.893071412036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45961.893071412036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45961.893071412036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45961.893071412036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45961.893071412036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45961.893071412036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45961.893071412036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45961.893071412036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45961.893071412036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45961.893071412036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45961.893071412036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45961.893071412036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45961.893071412036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45961.893071412036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45961.893071412036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45961.893071412036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45961.893071412036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45961.893071412036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45961.893071412036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45961.893071412036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45961.893071412036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45961.893071412036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45961.893071412036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45961.893071412036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45961.893071412036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45961.893071412036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45961.893071412036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45961.893071412036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45961.893071412036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45961.893071412036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45961.893071412036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45961.893071412036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45961.893071412036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45961.893071412036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45961.893071412036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45961.893071412036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45961.893071412036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45961.893071412036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45961.893071412036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45961.893071412036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45961.893071412036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45961.893071412036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45961.893071412036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45961.893071412036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45961.893071412036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45961.893071412036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45961.893071412036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45961.893071412036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45961.893071412036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45961.893071412036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45961.893071412036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45961.893071412036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45961.893071412036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45961.893071412036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45961.893071412036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45961.893071412036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45961.893071412036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45961.893071412036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45961.893071412036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45961.893071412036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45961.893071412036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45961.893071412036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45961.893071412036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45961.893071412036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45961.893071412036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45961.893071412036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45961.893071412036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45961.893071412036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45961.893071412036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45961.893071412036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45961.893071412036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45961.893071412036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45961.893071412036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45961.893071412036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45961.893071412036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45961.893071412036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45961.893071412036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45961.893071412036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45961.893071412036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45961.893071412036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45961.893071412036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45961.893071412036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45961.893071412036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45961.893071412036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45961.893071412036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45961.893071412036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45961.893071412036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45961.893071412036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45961.893071412036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45961.893071412036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45961.893071412036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45961.893071412036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45961.893071412036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45961.893071412036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45961.893071412036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45961.893071412036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45961.893071412036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45961.893071412036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45961.893071412036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45961.893071412036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45961.893071412036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45961.893071412036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45961.893071412036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45961.893071412036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45961.893071412036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45961.893071412036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45961.893071412036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45961.893071412036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45961.893071412036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45961.893071412036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45961.893071412036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45961.893071412036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45961.893071412036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45961.893071412036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45961.893071412036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45961.893071412036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45961.893071412036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45961.893071412036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45961.893071412036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45961.893071412036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45961.893071412036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45961.893071412036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45961.893071412036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45961.893071412036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45961.893071412036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45961.893071412036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45961.893071412036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45961.893071412036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45961.893071412036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45961.893071412036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45961.893071412036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45961.893071412036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45961.893071412036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45961.893071412036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45961.893071412036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45961.893071412036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45961.893071412036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45961.893071412036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45961.893071412036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45961.893071412036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45961.893071412036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45961.893071412036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45961.893071412036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45961.893071412036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45961.893071412036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45961.893071412036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45961.893071412036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45961.893071412036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45961.893071412036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45961.893071412036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45961.893071412036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45961.893071412036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45961.893071412036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45961.893071412036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45961.893071412036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45961.893071412036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45961.893071412036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45961.893071412036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45961.893071412036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45961.893071412036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45961.893071412036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45961.893071412036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45961.893071412036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45961.893071412036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45961.893071412036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45961.893071412036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45961.893071412036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45961.893071412036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45961.893071412036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45961.893071412036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45961.893071412036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45961.893071412036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45961.893071412036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45961.893071412036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45961.893071412036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45961.893071412036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45961.893071412036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45961.893071412036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45961.893071412036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45961.893071412036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45961.893071412036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45961.893071412036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45961.893071412036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45961.893071412036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45961.893071412036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45961.893071412036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45961.893071412036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45961.893071412036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45961.893071412036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45961.893071412036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45961.893071412036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45961.893071412036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45961.893071412036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45961.893071412036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45961.893071412036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45961.893071412036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45961.893071412036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45961.893071412036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45961.893071412036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45961.893071412036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45961.893071412036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45961.893071412036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45961.893071412036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45961.893071412036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45961.893071412036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45961.893071412036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45961.893071412036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45961.893071412036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45961.893071412036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45961.893071412036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45961.893071412036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45961.893071412036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45961.893071412036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45961.893071412036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45961.893071412036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45961.893071412036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45961.893071412036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45961.893071412036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45961.893071412036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45961.893071412036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45961.893071412036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45961.893071412036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45961.893071412036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45961.893071412036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45961.893071412036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45961.893071412036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45961.893071412036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45961.893071412036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45961.893071412036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45961.893071412036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45961.893071412036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45961.893071412036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45961.893071412036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45961.893071412036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45961.893071412036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45961.893071412036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45961.893071412036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45961.893071412036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45961.893071412036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45961.893071412036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45961.893071412036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45961.893071412036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45961.893071412036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45961.893071412036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45961.893071412036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45961.893071412036</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45961.893071064813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45961.893071064813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45961.893071064813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45961.893071064813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45961.893071064813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45961.893071064813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45961.893071064813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45961.893071064813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45961.893071064813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45961.893071064813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45961.893071064813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45961.893071064813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45961.893071064813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45961.893071064813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45961.893071064813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45961.893071064813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45961.893071064813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45961.893071064813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45961.893071064813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45961.893071064813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45961.893071064813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45961.893071064813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45961.893071064813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45961.893071064813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45961.893071064813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45961.893071064813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45961.893071064813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45961.893071064813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45961.893071064813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45961.893071064813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45961.893071064813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45961.893071064813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45961.893071064813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45961.893071064813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45961.893071064813</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2025-10-31T18:27:50Z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