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8" documentId="120_S{2AC9BD13-BADA-5192-A53E-5A8FF88502F6}" xr6:coauthVersionLast="47" xr6:coauthVersionMax="47" xr10:uidLastSave="{1AA9E110-70AA-43E9-92D2-557C418276F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<sst xmlns="http://schemas.openxmlformats.org/spreadsheetml/2006/main" count="180286" uniqueCount="39125">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</sst>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307.56683402777708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0.15847754629794508</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7.3928935184085276E-2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8.6834027773875277E-2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45970.515259953703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45970.515259953703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45970.515259953703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45970.515259953703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45970.515259953703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45970.515259953703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45970.515259953703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45970.515259953703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45970.515259953703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45970.515259953703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45970.515259953703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45970.515259953703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45970.515259953703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45970.515259953703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45970.515259953703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45970.515259953703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45970.515259953703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45970.515259953703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45970.515259953703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45970.515259953703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45970.515259953703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45970.515259953703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45970.515259953703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45970.515259953703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45970.515259953703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45970.515259953703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45970.515259953703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45970.515259953703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45970.515259953703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45970.515259953703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45970.515259953703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45970.515259953703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45970.515259953703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45970.515259953703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45970.515259953703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45970.515259953703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45970.515259953703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45970.515259953703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45970.515259953703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45970.515259953703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45970.515259953703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45970.515259953703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45970.515259953703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45970.515259953703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45970.515259953703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45970.515259953703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45970.515259953703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45970.515259953703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45970.515259953703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45970.515259953703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45970.515259953703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45970.515259953703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45970.515259953703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45970.515259953703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45970.515259953703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45970.515259953703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45970.515259953703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45970.515259953703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45970.515259953703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45970.515259953703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45970.515259953703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45970.515259953703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145.51542199074174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45970.515259953703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45970.515259953703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45970.515259953703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45970.515259953703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45970.515259953703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45970.515259953703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45970.515259953703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45970.515259953703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45970.515259953703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45970.515259953703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45970.515259953703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45970.515259953703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45970.515259953703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45970.515259953703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45970.515259953703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45970.515259953703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45970.515259953703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45970.515259953703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45970.515259953703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45970.515259953703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45970.515259953703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45970.515259953703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45970.515259953703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45970.515259953703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45970.515259953703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45970.515259953703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45970.515259953703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45970.515259953703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45970.515259953703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45970.515259953703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45970.515259953703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45970.515259953703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45970.515259953703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45970.515259953703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45970.515259953703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45970.515259953703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45970.515259953703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45970.515259953703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45970.515259953703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45970.515259953703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45970.515259953703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45970.515259953703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45970.515259953703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45970.515259953703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45970.515259953703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45970.515259953703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45970.515259953703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45970.515259953703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45970.515259953703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45970.515259953703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45970.515259953703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45970.515259953703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45970.515259953703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45970.515259953703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45970.515259953703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45970.515259953703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45970.515259953703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45970.515259953703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45970.515259953703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45970.515259953703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45970.515259953703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45970.515259953703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45970.515259953703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45970.515259953703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45970.515259953703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45970.515259953703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45970.515259953703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45970.515259953703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45970.515259953703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45970.515259953703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45970.515259953703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45970.515259953703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45970.515259953703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45970.515259953703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45970.515259953703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45970.515259953703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45970.515259953703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45970.515259953703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45970.515259953703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45970.515259953703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45970.515259953703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45970.515259953703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45970.515259953703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45970.515259953703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45970.515259953703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45970.515259953703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45970.515259953703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45970.515259953703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45970.515259953703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45970.515259953703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45970.515259953703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45970.515259953703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45970.515259953703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45970.515259953703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45970.515259953703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45970.515259953703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45970.515259953703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45970.515259953703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45970.515259953703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45970.515259953703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45970.515259953703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45970.515259953703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45970.515259953703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45970.515259953703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45970.515259953703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45970.515259953703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45970.515259953703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45970.515259953703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45970.515259953703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45970.515259953703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45970.515259953703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45970.515259953703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45970.515259953703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45970.515259953703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45970.515259953703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45970.515259953703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45970.515259953703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45970.515259953703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45970.515259953703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45970.515259953703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45970.515259953703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45970.515259953703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45970.515259953703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45970.515259953703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45970.515259953703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45970.515259953703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45970.515259953703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45970.515259953703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45970.515259953703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45970.515259953703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45970.515259953703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45970.515259953703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45970.515259953703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45970.515259953703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45970.515259953703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45970.515259953703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45970.515259953703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45970.515259953703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45970.515259953703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45970.515259953703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45970.515259953703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45970.515259953703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45970.515259953703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45970.515259953703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45970.515259953703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45970.515259953703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45970.515259953703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45970.515259953703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45970.515259953703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45970.515259953703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45970.515259953703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45970.515259953703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45970.515259953703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45970.515259953703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45970.515259953703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45970.515259953703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45970.515259953703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45970.515259953703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45970.515259953703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45970.515259953703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45970.515259953703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45970.515259953703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45970.515259953703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45970.515259953703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45970.515259953703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45970.515259953703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45970.515259953703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45970.515259953703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45970.515259953703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45970.515259953703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45970.515259953703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45970.515259953703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45970.515259953703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45970.515259953703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45970.515259953703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45970.515259953703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45970.515259953703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45970.515259953703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45970.515259953703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45970.515259953703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45970.515259953703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45970.515259953703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45970.515259953703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45970.515259953703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45970.515259953703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45970.515259953703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45970.515259953703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45970.515259953703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45970.515259953703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45970.515259953703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45970.515259953703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45970.515259953703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45970.515259953703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45970.515259953703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45970.515259953703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45970.515259953703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45970.515259953703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45970.515259953703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45970.515259953703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45970.515259953703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45970.515259953703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45970.515259953703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45970.515259953703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45970.515259953703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45970.515259953703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45970.515259953703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45970.515259953703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45970.515259953703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45970.515259953703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45970.515259953703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45970.515259953703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45970.515259953703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45970.515259953703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45970.515259953703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45970.515259953703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45970.515259953703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45970.515259953703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45970.515259953703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45970.515259953703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45970.515259953703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45970.515259953703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45970.515259953703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45970.515259953703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45970.515259953703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45970.515259953703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45970.515259953703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45970.515259953703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45970.515259953703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45970.515259953703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45970.515259953703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45970.515259953703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45970.515259953703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45970.515259953703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45970.515259953703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45970.515259953703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45970.515259953703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45970.515259953703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45970.515259953703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45970.515259953703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45970.515259953703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45970.515259953703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45970.515259953703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45970.515259953703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45970.515259953703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45970.515259953703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45970.515259953703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45970.515259953703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45970.515259953703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45970.515259953703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45970.515259953703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45970.515259953703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45970.515259953703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45970.515259953703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45970.515259953703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45970.515259953703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45970.515259953703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45970.515259953703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45970.515259953703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45970.515259953703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45970.515259953703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45970.515259953703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45970.515259953703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45970.515259953703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45970.515259953703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45970.515259953703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45970.515259953703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45970.515259953703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45970.515259953703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45970.515259953703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45970.515259953703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45970.515259953703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45970.515259953703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45970.515259953703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45970.515259953703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45970.515259953703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45970.515259953703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45970.515259953703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45970.515259953703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45970.515259953703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45970.515259953703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45970.515259953703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45970.515259953703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45970.515259953703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45970.515259953703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45970.515259953703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45970.515259953703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45970.515259953703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45970.515259953703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45970.515259953703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45970.515259953703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45970.515259953703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45970.515259953703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45970.515259953703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45970.515259953703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45970.515259953703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45970.515259953703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45970.515259953703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45970.515259953703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45970.515259953703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45970.515259953703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45970.515259953703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45970.515259953703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45970.515259953703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45970.515259953703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45970.515259953703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45970.515259953703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45970.515259953703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45970.515259953703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45970.515259953703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45970.515259953703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45970.515259953703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45970.515259953703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45970.515259953703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45970.515259953703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45970.515259953703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45970.515259953703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45970.515259953703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45970.515259953703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45970.515259953703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45970.515259953703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45970.515259953703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45970.515259953703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45970.515259953703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45970.515259953703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45970.515259953703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45970.515259953703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45970.515259953703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45970.515259953703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45970.515259953703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45970.515259953703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45970.515259953703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45970.515259953703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45970.515259953703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45970.515259953703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45970.515259953703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45970.515259953703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45970.515259953703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45970.515259953703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45970.515259953703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45970.515259953703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45970.515259953703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45970.515259953703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45970.515259953703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45970.515259953703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45970.515259953703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45970.515259953703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45970.515259953703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45970.515259953703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45970.515259953703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45970.515259953703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45970.515259953703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45970.515259953703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45970.515259953703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45970.515259953703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45970.515259953703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45970.515259953703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45970.515259953703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45970.515259953703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45970.515259953703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45970.515259953703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45970.515259953703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45970.515259953703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45970.515259953703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45970.515259953703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45970.515259953703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45970.515259953703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45970.515259953703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45970.515259953703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45970.515259953703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45970.515259953703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45970.515259953703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45970.515259953703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45970.515259953703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45970.515259953703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45970.515259953703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45970.515259953703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45970.515259953703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45970.515259953703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45970.515259953703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45970.515259953703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45970.515259953703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45970.515259953703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45970.515259953703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45970.515259953703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45970.515259953703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45970.515259953703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45970.515259953703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45970.515259953703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45970.515259953703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45970.515259953703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45970.515259953703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45970.515259953703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45970.515259953703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45970.515259953703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45970.515259953703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45970.515259953703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45970.515259953703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45970.515259953703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45970.515259953703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45970.515259953703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45970.515259953703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45970.515259953703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45970.515259953703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45970.515259953703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45970.515259953703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45970.515259953703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45970.515259953703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45970.515259953703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45970.515259953703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45970.515259953703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45970.515259953703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45970.515259953703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45970.515259953703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45970.515259953703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45970.515259953703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45970.515259953703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45970.515259953703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45970.515259953703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45970.515259953703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45970.515259953703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45970.515259953703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45970.515259953703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45970.515259953703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45970.515259953703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45970.515259953703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45970.515259953703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45970.515259953703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45970.515259953703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45970.515259953703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45970.515259953703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45970.515259953703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45970.515259953703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45970.515259953703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45970.515259953703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45970.515259953703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45970.515259953703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45970.515259953703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45970.515259953703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45970.515259953703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45970.515259953703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45970.515259953703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45970.515259953703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45970.515259953703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45970.515259953703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45970.515259953703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45970.515259953703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45970.515259953703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45970.515259953703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45970.515259953703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45970.515259953703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45970.515259953703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45970.515259953703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45970.515259953703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45970.515259953703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45970.515259953703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45970.515259953703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45970.515259953703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45970.515259953703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45970.515259953703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45970.515259953703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45970.515259953703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45970.515259953703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45970.515259953703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45970.515259953703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45970.515259953703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45970.515259953703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45970.515259953703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45970.515259953703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45970.515259953703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45970.515259953703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45970.515259953703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45970.515259953703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45970.515259953703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45970.515259953703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45970.515259953703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45970.515259953703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45970.515259953703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45970.515259953703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45970.515259953703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45970.515259953703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45970.515259953703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45970.515259953703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45970.515259953703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45970.515259953703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45970.515259953703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45970.515259953703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45970.515259953703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45970.515259953703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45970.515259953703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45970.515259953703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45970.515259953703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45970.515259953703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45970.515259953703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45970.515259953703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45970.515259953703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45970.515259953703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45970.515259953703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45970.515259953703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45970.515259953703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45970.515259953703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45970.515259953703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45970.515259953703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45970.515259953703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45970.515259953703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45970.515259953703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45970.515259953703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45970.515259953703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45970.515259953703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45970.515259953703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45970.515259953703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45970.515259953703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45970.515259953703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45970.515259953703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45970.515259953703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45970.515259953703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45970.515259953703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45970.515259953703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45970.515259953703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45970.515259953703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45970.515259953703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45970.515259953703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45970.515259953703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45970.515259953703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45970.515259953703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45970.515259953703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45970.515259953703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45970.515259953703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45970.515259953703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45970.515259953703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45970.515259953703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45970.515259953703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45970.515259953703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45970.515259953703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45970.515259953703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45970.515259953703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45970.515259953703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45970.515259953703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45970.515259953703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45970.515259953703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45970.515259953703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45970.515259953703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45970.515259953703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45970.515259953703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45970.515259953703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45970.515259953703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45970.515259953703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45970.515259953703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45970.515259953703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45970.515259953703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45970.515259953703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45970.515259953703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45970.515259953703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45970.515259953703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45970.515259953703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45970.515259953703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45970.515259953703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45970.515259953703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45970.515259953703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45970.515259953703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45970.515259953703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45970.515259953703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45970.515259953703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45970.515259953703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45970.515259953703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45970.515259953703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45970.515259953703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45970.515259953703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45970.515259953703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45970.515259953703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45970.515259953703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45970.515259953703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45970.515259953703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45970.515259953703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45970.515259953703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45970.515259953703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45970.515259953703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45970.515259953703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45970.515259953703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45970.515259953703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45970.515259953703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45970.515259953703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45970.515259953703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45970.515259953703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45970.515259953703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45970.515259953703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45970.515259953703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45970.515259953703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45970.515259953703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45970.515259953703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45970.515259953703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45970.515259953703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45970.515259953703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45970.515259953703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45970.515259953703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45970.515259953703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45970.515259953703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45970.515259953703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45970.515259953703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45970.515259953703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45970.515259953703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45970.515259953703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45970.515259953703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45970.515259953703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45970.515259953703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45970.515259953703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45970.515259953703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45970.515259953703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45970.515259953703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45970.515259953703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45970.515259953703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45970.515259953703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45970.515259953703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45970.515259953703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45970.515259953703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45970.515259953703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45970.515259953703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45970.515259953703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45970.515259953703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45970.515259953703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45970.515259953703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45970.515259953703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45970.515259953703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45970.515259953703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45970.515259953703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45970.515259953703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45970.515259953703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45970.515259953703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45970.515259953703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45970.515259953703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45970.515259953703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45970.515259953703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45970.515259953703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45970.515259953703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45970.515259953703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45970.515259953703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45970.515259953703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45970.515259953703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45970.515259953703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45970.515259953703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45970.515259953703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45970.515259953703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45970.515259953703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45970.515259953703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45970.515259953703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45970.515259953703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45970.515259953703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45970.515259953703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45970.515259953703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45970.515259953703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45970.515259953703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45970.515259953703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45970.515259953703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45970.515259953703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45970.515259953703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45970.515259953703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45970.515259953703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45970.515259953703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45970.515259953703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45970.515259953703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45970.515259953703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45970.515259953703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45970.515259953703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45970.515259953703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45970.515259953703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45970.515259953703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45970.515259953703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45970.515259953703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45970.515259953703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45970.515259953703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45970.515259953703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45970.515259953703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45970.515259953703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45970.515259953703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45970.515259953703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45970.515259953703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45970.515259953703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45970.515259953703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45970.515259953703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45970.515259953703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45970.515259953703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45970.515259953703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45970.515259953703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45970.515259953703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45970.515259953703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45970.515259953703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45970.515259953703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45970.515259953703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45970.515259953703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45970.515259953703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45970.515259953703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45970.515259953703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45970.515259953703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45970.515259953703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45970.515259953703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45970.515259953703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45970.515259953703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45970.515259953703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45970.515259953703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45970.515259953703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45970.515259953703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45970.515259953703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45970.515259953703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45970.515259953703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45970.515259953703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45970.515259953703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45970.515259953703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45970.515259953703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45970.515259953703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45970.515259953703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45970.515259953703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45970.515259953703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45970.515259953703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45970.515259953703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45970.515259953703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45970.515259953703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45970.515259953703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45970.515259953703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45970.515259953703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45970.515259953703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45970.515259953703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45970.515259953703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45970.515259953703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45970.515259953703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45970.515259953703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45970.515259953703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45970.515259953703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45970.515259953703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45970.515259953703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45970.515259953703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45970.515259953703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45970.515259953703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45970.515259953703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45970.515259953703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45970.515259953703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45970.515259953703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45970.515259953703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45970.515259953703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45970.515259953703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45970.515259953703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45970.515259953703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45970.515259953703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45970.515259953703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45970.515259953703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45970.515259953703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45970.515259953703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45970.515259953703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45970.515259953703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45970.515259953703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45970.515259953703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45970.515259953703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45970.515259953703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45970.515259953703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45970.515259953703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45970.515259953703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45970.515259953703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45970.515259953703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45970.515259953703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45970.515259953703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45970.515259953703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45970.515259953703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45970.515259953703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45970.515259953703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45970.515259953703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45970.515259953703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45970.515259953703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45970.515259953703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45970.515259953703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45970.515259953703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45970.515259953703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45970.515259953703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45970.515259953703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45970.515259953703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45970.515259953703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45970.515259953703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45970.515259953703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45970.515259953703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45970.515259953703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45970.515259953703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45970.515259953703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45970.515259953703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45970.515259953703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45970.515259953703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45970.515259953703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45970.515259953703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45970.515259953703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45970.515259953703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45970.515259953703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45970.515259953703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45970.515259953703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45970.515259953703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45970.515259953703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45970.515259953703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45970.515259953703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45970.515259953703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45970.515259953703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45970.515259953703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45970.515259953703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45970.515259953703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45970.515259953703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45970.515259953703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45970.515259953703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45970.515259953703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45970.515259953703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45970.515259953703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45970.515259953703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45970.515259953703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45970.515259953703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45970.515259953703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45970.515259953703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45970.515259953703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45970.515259953703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45970.515259953703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45970.515259953703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45970.515259953703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45970.515259953703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45970.515259953703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45970.515259953703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45970.515259953703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45970.515259953703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45970.515259953703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45970.515259953703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45970.515259953703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45970.515259953703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45970.515259953703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45970.515259953703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45970.515259953703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45970.515259953703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45970.515259953703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45970.515259953703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45970.515259953703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45970.515259953703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45970.515259953703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45970.515259953703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45970.515259953703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45970.515259953703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45970.515259953703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45970.515259953703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45970.515259953703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45970.515259953703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45970.515259953703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45970.515259953703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45970.515259953703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45970.515259953703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45970.515259953703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45970.515259953703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45970.515259953703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45970.515259953703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45970.515259953703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45970.515259953703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45970.515259953703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45970.515259953703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45970.515259953703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45970.515259953703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45970.515259953703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45970.515259953703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45970.515259953703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45970.515259953703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45970.515259953703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45970.515259953703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45970.515259953703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45970.515259953703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45970.515259953703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45970.515259953703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45970.515259953703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45970.515259953703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45970.515259953703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45970.515259953703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45970.515259953703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45970.515259953703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45970.515259953703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45970.515259953703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45970.515259953703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45970.515259953703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45970.515259953703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45970.515259953703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45970.515259953703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45970.515259953703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45970.515259953703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45970.515259953703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45970.515259953703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45970.515259953703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45970.515259953703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45970.515259953703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45970.515259953703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45970.515259953703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45970.515259953703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45970.515259953703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45970.515259953703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45970.515259953703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45970.515259953703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45970.515259953703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45970.515259953703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45970.515259953703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45970.515259953703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45970.515259953703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45970.515259953703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45970.515259953703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45970.515259953703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45970.515259953703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45970.515259953703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45970.515259953703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45970.515259953703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45970.515259953703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45970.515259953703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45970.515259953703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45970.515259953703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45970.515259953703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45970.515259953703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45970.515259953703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45970.515259953703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45970.515259953703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45970.515259953703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45970.515259953703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45970.515259953703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45970.515259953703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45970.515259953703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45970.515259953703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45970.515259953703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45970.515259953703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45970.515259953703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45970.515259953703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45970.515259953703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45970.515259953703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45970.515259953703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45970.515259953703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45970.515259953703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45970.515259953703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45970.515259953703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45970.515259953703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45970.515259953703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45970.515259953703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45970.515259953703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45970.515259953703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45970.515259953703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45970.515259953703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45970.515259953703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45970.515259953703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45970.515259953703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45970.515259953703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45970.515259953703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45970.515259953703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45970.515259953703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45970.515259953703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45970.515259953703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45970.515259953703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45970.515259953703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45970.515259953703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45970.515259953703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45970.515259953703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45970.515259953703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45970.515259953703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45970.515259953703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45970.515259953703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45970.515259953703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45970.515259953703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45970.515259953703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45970.515259953703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45970.515259953703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45970.515259953703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45970.515259953703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45970.515259953703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45970.515259953703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45970.515259953703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45970.515259953703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45970.515259953703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45970.515259953703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45970.515259953703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45970.515259953703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45970.515259953703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45970.515259953703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45970.515259953703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45970.515259953703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45970.515259953703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45970.515259953703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45970.515259953703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45970.515259953703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45970.515259953703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45970.515259953703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45970.515259953703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45970.515259953703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45970.515259953703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45970.515259953703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45970.515259953703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45970.515259953703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45970.515259953703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45970.515259953703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45970.515259953703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45970.515259953703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45970.515259953703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45970.515259953703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45970.515259953703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45970.515259953703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45970.515259953703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45970.515259953703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45970.515259953703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45970.515259953703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45970.515259953703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45970.515259953703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45970.515259953703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45970.515259953703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45970.515259953703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45970.515259953703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45970.515259953703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45970.515259953703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45970.515259953703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45970.515259953703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45970.515259953703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45970.515259953703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45970.515259953703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45970.515259953703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45970.515259953703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45970.515259953703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45970.515259953703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45970.515259953703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45970.515259953703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45970.515259953703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45970.515259953703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45970.515259953703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45970.515259953703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45970.515259953703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45970.515259953703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45970.515259953703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45970.515259953703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45970.515259953703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45970.515259953703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45970.515259953703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45970.515259953703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45970.515259953703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45970.515259953703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45970.515259953703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45970.515259953703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45970.515259953703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45970.515259953703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45970.515259953703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45970.515259953703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45970.515259953703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45970.515259953703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45970.515259953703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45970.515259953703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45970.515259953703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45970.515259953703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45970.515259953703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45970.515259953703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45970.515259953703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45970.515259953703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45970.515259953703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45970.515259953703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45970.515259953703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45970.515259953703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45970.515259953703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45970.515259953703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45970.515259953703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45970.515259953703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45970.515259953703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45970.515259953703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45970.515259953703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45970.515259953703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45970.515259953703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45970.515259953703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45970.515259953703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45970.515259953703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45970.515259953703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45970.515259953703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45970.515259953703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45970.515259953703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45970.515259953703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45970.515259953703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45970.515259953703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45970.515259953703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45970.515259953703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45970.515259953703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45970.515259953703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45970.515259953703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45970.515259953703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45970.515259953703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45970.515259953703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45970.515259953703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45970.515259953703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45970.515259953703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45970.515259953703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45970.515259953703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45970.515259953703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45970.515259953703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45970.515259953703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45970.515259953703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45970.515259953703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45970.515259953703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45970.515259953703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45970.515259953703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45970.515259953703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45970.515259953703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45970.515259953703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45970.515259953703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45970.515259953703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45970.515259953703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45970.515259953703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45970.515259953703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45970.515259953703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45970.515259953703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45970.515259953703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45970.515259953703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45970.515259953703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45970.515259953703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5" ca="1" si="0">IFERROR(NOW()-F2,"")</f>
        <v>267.03454236110701</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45970.515259953703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45970.515259953703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45970.515259953703</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45970.515259953703</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45970.515259953703</v>
      </c>
      <c r="H7" s="96"/>
      <c r="I7" s="135"/>
      <c r="J7" s="135"/>
      <c r="K7" s="98"/>
      <c r="L7" s="92"/>
    </row>
    <row r="8" spans="1:16" ht="15" customHeight="1">
      <c r="A8" s="135"/>
      <c r="B8" s="135"/>
      <c r="C8" s="94"/>
      <c r="D8" s="92"/>
      <c r="E8" s="95"/>
      <c r="F8" s="96"/>
      <c r="G8" s="136">
        <f ca="1">IFERROR(NOW()-F8,"")</f>
        <v>45970.515259953703</v>
      </c>
      <c r="H8" s="96"/>
      <c r="I8" s="135"/>
      <c r="J8" s="135"/>
      <c r="K8" s="98"/>
      <c r="L8" s="92"/>
    </row>
    <row r="9" spans="1:16" ht="15" customHeight="1">
      <c r="A9" s="135"/>
      <c r="B9" s="135" t="str">
        <f>IFERROR(VLOOKUP(D9,DB!A:K,11,0),"")</f>
        <v/>
      </c>
      <c r="C9" s="94"/>
      <c r="D9" s="92"/>
      <c r="E9" s="95"/>
      <c r="F9" s="96"/>
      <c r="G9" s="136">
        <f t="shared" ca="1" si="1"/>
        <v>45970.515259953703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45970.515259953703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45970.515259953703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45970.515259953703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45970.515259953703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45970.515259953703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45970.515259953703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45970.515259953703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45970.515259953703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45970.515259953703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45970.515259953703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45970.515259953703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45970.515259953703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45970.515259953703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45970.515259953703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45970.515259953703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45970.515259953703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45970.515259953703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45970.515259953703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45970.515259953703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45970.515259953703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45970.515259953703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45970.515259953703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45970.515259953703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45970.515259953703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45970.515259953703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45970.515259953703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45970.515259953703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45970.515259953703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45970.515259953703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45970.515259953703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45970.515259953703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45970.515259953703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45970.515259953703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45970.515259953703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45970.515259953703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45970.515259953703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45970.515259953703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45970.515259953703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45970.515259953703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45970.515259953703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45970.515259953703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45970.515259953703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45970.515259953703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45970.515259953703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45970.515259953703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45970.515259953703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45970.515259953703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45970.515259953703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45970.515259953703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45970.515259953703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45970.515259953703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45970.515259953703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45970.515259953703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45970.515259953703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45970.515259953703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45970.515259953703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45970.515259953703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45970.515259953703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45970.515259953703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45970.515259953703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45970.515259953703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45970.515259953703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45970.515259953703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45970.515259953703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45970.515259953703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45970.515259953703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45970.515259953703</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tabSelected="1" workbookViewId="0">
      <selection activeCell="F15" sqref="F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78.683199768514896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39106</v>
      </c>
      <c r="F3" s="38">
        <v>45926.188877314817</v>
      </c>
      <c r="G3" s="116">
        <f t="shared" ref="G3" ca="1" si="0">IFERROR(NOW()-F3,"")</f>
        <v>44.326382638886571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39106</v>
      </c>
      <c r="F4" s="125">
        <v>45948.661111111112</v>
      </c>
      <c r="G4" s="126">
        <f t="shared" ref="G4:G52" ca="1" si="1">IFERROR(NOW()-F4,"")</f>
        <v>21.854148842590803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2.7597916669037659E-2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45970.515259953703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45970.515259953703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45970.515259953703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45970.515259953703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45970.515259953703</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32794</v>
      </c>
      <c r="E12" s="124"/>
      <c r="F12" s="125"/>
      <c r="G12" s="126">
        <f t="shared" ca="1" si="1"/>
        <v>45970.515259953703</v>
      </c>
      <c r="H12" s="125"/>
      <c r="I12" s="124" t="str">
        <f>IFERROR(VLOOKUP(D12,DB!A:F,6,0),"")</f>
        <v>SCECO</v>
      </c>
      <c r="J12" s="124" t="str">
        <f>IFERROR(VLOOKUP(D12,DB!A:G,7,0),"")</f>
        <v>Vandalized+Dead</v>
      </c>
      <c r="K12" s="124"/>
      <c r="L12" s="124" t="str">
        <f>IFERROR(VLOOKUP(D12,DB!A:I,9,0),"")</f>
        <v>Latis</v>
      </c>
    </row>
    <row r="13" spans="1:13">
      <c r="A13" s="124"/>
      <c r="B13" s="124" t="str">
        <f>IFERROR(VLOOKUP(D13,DB!A:K,11,0),"")</f>
        <v/>
      </c>
      <c r="C13" s="124"/>
      <c r="D13" s="124"/>
      <c r="E13" s="124"/>
      <c r="F13" s="125"/>
      <c r="G13" s="126">
        <f t="shared" ca="1" si="1"/>
        <v>45970.515259953703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45970.515259953703</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45970.515259953703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45970.515259953703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45970.515259953703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45970.515259953703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45970.515259953703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45970.515259953703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45970.515259953703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45970.515259953703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45970.515259953703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45970.515259953703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45970.515259953703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45970.515259953703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45970.515259953703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45970.515259953703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45970.515259953703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45970.515259953703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45970.515259953703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45970.515259953703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45970.515259953703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45970.515259953703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45970.515259953703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45970.515259953703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45970.515259953703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45970.515259953703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45970.515259953703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45970.515259953703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45970.515259953703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45970.515259953703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45970.515259953703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45970.515259953703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45970.515259953703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45970.515259953703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45970.515259953703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45970.515259953703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45970.515259953703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45970.515259953703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45970.515259953703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45970.515259953703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45970.515259953703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45970.515259953703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45970.515259953703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45970.515259953703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45970.515259953703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45970.515259953703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45970.515259953703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45970.515259953703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45970.515259953703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45970.515259953703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45970.515259953703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45970.515259953703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45970.515259953703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45970.515259953703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45970.515259953703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45970.515259953703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45970.515259953703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45970.515259953703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45970.515259953703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45970.515259953703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45970.515259953703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45970.515259953703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45970.515259953703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45970.515259953703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45970.515259953703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45970.515259953703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45970.515259953703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45970.515259953703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45970.515259953703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45970.515259953703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45970.515259953703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45970.515259953703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45970.515259953703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45970.515259953703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45970.515259953703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45970.515259953703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45970.515259953703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45970.515259953703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45970.515259953703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45970.515259953703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45970.515259953703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45970.515259953703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45970.515259953703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45970.515259953703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45970.515259953703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45970.515259953703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45970.515259953703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45970.515259953703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45970.515259953703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45970.515259953703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45970.515259953703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45970.515259953703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45970.515259953703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45970.515259953703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45970.515259953703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45970.515259953703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45970.515259953703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45970.515259953703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45970.515259953703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45970.515259953703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45970.515259953703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45970.515259953703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45970.515259953703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45970.515259953703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45970.515259953703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45970.515259953703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45970.515259953703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45970.515259953703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45970.515259953703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45970.515259953703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45970.515259953703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45970.515259953703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45970.515259953703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45970.515259953703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45970.515259953703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45970.515259953703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45970.515259953703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45970.515259953703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45970.515259953703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45970.515259953703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45970.515259953703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45970.515259953703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45970.515259953703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45970.515259953703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45970.515259953703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45970.515259953703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45970.515259953703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45970.515259953703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45970.515259953703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45970.515259953703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45970.515259953703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45970.515259953703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45970.515259953703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45970.515259953703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45970.515259953703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45970.515259953703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45970.515259953703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45970.515259953703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45970.515259953703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45970.515259953703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45970.515259953703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45970.515259953703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45970.515259953703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45970.515259953703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45970.515259953703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45970.515259953703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45970.515259953703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45970.515259953703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45970.515259953703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45970.515259953703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45970.515259953703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45970.515259953703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45970.515259953703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45970.515259953703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45970.515259953703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45970.515259953703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45970.515259953703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45970.515259953703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45970.515259953703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45970.515259953703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45970.515259953703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45970.515259953703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45970.515259953703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45970.515259953703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45970.515259953703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45970.515259953703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45970.515259953703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45970.515259953703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45970.515259953703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45970.515259953703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45970.515259953703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45970.515259953703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45970.515259953703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45970.515259953703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45970.515259953703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45970.515259953703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45970.515259953703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45970.515259953703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45970.515259953703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45970.515259953703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45970.515259953703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45970.515259953703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45970.515259953703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45970.515259953703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45970.515259953703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45970.515259953703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45970.515259953703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45970.515259953703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45970.515259953703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45970.515259953703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45970.515259953703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45970.515259953703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45970.515259953703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45970.515259953703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45970.515259953703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45970.515259953703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45970.515259953703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45970.515259953703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45970.515259953703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45970.515259953703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45970.515259953703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45970.515259953703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45970.515259953703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45970.515259953703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45970.515259953703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45970.515259953703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45970.515259953703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45970.515259953703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45970.515259953703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45970.515259953703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45970.515259953703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45970.515259953703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45970.515259953703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45970.515259953703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45970.515259953703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45970.515259953703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45970.515259953703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45970.515259953703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45970.515259953703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45970.515259953703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45970.515259953703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45970.515259953703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45970.515259953703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45970.515259953703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45970.515259953703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45970.515259953703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45970.515259953703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45970.515259953703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45970.515259953703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45970.515259953703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45970.515259953703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45970.515259953703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45970.515259953703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45970.515259953703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45970.515259953703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45970.515259953703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45970.515259953703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45970.515259953703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45970.515259953703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45970.515259953703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45970.515259953703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45970.515259953703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45970.515259953703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45970.515259953703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45970.515259953703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45970.515259953703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45970.515259953703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45970.515259953703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45970.515259953703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45970.515259953703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45970.515259953703</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45970.515259953703</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45970.515259953703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45970.515259953703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45970.515259953703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45970.515259953703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45970.515259953703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45970.515259953703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45970.515259953703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45970.515259953703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45970.515259953703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45970.515259953703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45970.515259953703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45970.515259953703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45970.515259953703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45970.515259953703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45970.515259953703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45970.515259953703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45970.515259953703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45970.515259953703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45970.515259953703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45970.515259953703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45970.515259953703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45970.515259953703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45970.515259953703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45970.515259953703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45970.515259953703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45970.515259953703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45970.515259953703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45970.515259953703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45970.515259953703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45970.515259953703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45970.515259953703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45970.515259953703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45970.515259953703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45970.515259953703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45970.515259953703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45970.515259953703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45970.515259953703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45970.515259953703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45970.515259953703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45970.515259953703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45970.515259953703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45970.515259953703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45970.515259953703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45970.515259953703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45970.515259953703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45970.515259953703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45970.515259953703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45970.515259953703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45970.515259953703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45970.515259953703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45970.515259953703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45970.515259953703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45970.515259953703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45970.515259953703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45970.515259953703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45970.515259953703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45970.515259953703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45970.515259953703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45970.515259953703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45970.515259953703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45970.515259953703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45970.515259953703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45970.515259953703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45970.515259953703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45970.515259953703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45970.515259953703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45970.515259953703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45970.515259953703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45970.515259953703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45970.515259953703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45970.515259953703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45970.515259953703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45970.515259953703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45970.515259953703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45970.515259953703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45970.515259953703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45970.515259953703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45970.515259953703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45970.515259953703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45970.515259953703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45970.515259953703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45970.515259953703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45970.515259953703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45970.515259953703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45970.515259953703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45970.515259953703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45970.515259953703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45970.515259953703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45970.515259953703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45970.515259953703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45970.515259953703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45970.515259953703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45970.515259953703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45970.515259953703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45970.515259953703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45970.515259953703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45970.515259953703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45970.515259953703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45970.515259953703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45970.515259953703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45970.515259953703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45970.515259953703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45970.515259953703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45970.515259953703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45970.515259953703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45970.515259953703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45970.515259953703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45970.515259953703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45970.515259953703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45970.515259953703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45970.515259953703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45970.515259953703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45970.515259953703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45970.515259953703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45970.515259953703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45970.515259953703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45970.515259953703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45970.515259953703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45970.515259953703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45970.515259953703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45970.515259953703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45970.515259953703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45970.515259953703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45970.515259953703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45970.515259953703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45970.515259953703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45970.515259953703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45970.515259953703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45970.515259953703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45970.515259953703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45970.515259953703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45970.515259953703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45970.515259953703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45970.515259953703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45970.515259953703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45970.515259953703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45970.515259953703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45970.515259953703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45970.515259953703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45970.515259953703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45970.515259953703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45970.515259953703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45970.515259953703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45970.515259953703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45970.515259953703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45970.515259953703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45970.515259953703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45970.515259953703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45970.515259953703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45970.515259953703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45970.515259953703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45970.515259953703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45970.515259953703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45970.515259953703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45970.515259953703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45970.515259953703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45970.515259953703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45970.515259953703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45970.515259953703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45970.515259953703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45970.515259953703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45970.515259953703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45970.515259953703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45970.515259953703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45970.515259953703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45970.515259953703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45970.515259953703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45970.515259953703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45970.515259953703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45970.515259953703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45970.515259953703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45970.515259953703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45970.515259953703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45970.515259953703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45970.515259953703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45970.515259953703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45970.515259953703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45970.515259953703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45970.515259953703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45970.515259953703</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