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56" documentId="120_S{2AC9BD13-BADA-5192-A53E-5A8FF88502F6}" xr6:coauthVersionLast="47" xr6:coauthVersionMax="47" xr10:uidLastSave="{C3E489C8-F434-4C2A-9EB1-0797877DBC3F}"/>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2" i="9"/>
  <c r="G2" i="9"/>
  <c r="I2" i="9"/>
  <c r="J2" i="9"/>
  <c r="L2" i="9"/>
  <c r="B3" i="9"/>
  <c r="G3" i="9"/>
  <c r="I3" i="9"/>
  <c r="J3" i="9"/>
  <c r="L3" i="9"/>
  <c r="B4" i="9"/>
  <c r="G4" i="9"/>
  <c r="I4" i="9"/>
  <c r="J4" i="9"/>
  <c r="L4" i="9"/>
  <c r="B5" i="9"/>
  <c r="G5" i="9"/>
  <c r="I5" i="9"/>
  <c r="J5" i="9"/>
  <c r="L5" i="9"/>
  <c r="B6" i="9"/>
  <c r="G6" i="9"/>
  <c r="I6" i="9"/>
  <c r="J6" i="9"/>
  <c r="L6"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<sst xmlns="http://schemas.openxmlformats.org/spreadsheetml/2006/main" count="181579" uniqueCount="39204">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</sst>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0" totalsRowShown="0" headerRowDxfId="46" dataDxfId="45" headerRowBorderDxfId="43" tableBorderDxfId="44" totalsRowBorderDxfId="42">
  <autoFilter ref="A1:L2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1" totalsRowShown="0" headerRowDxfId="13" tableBorderDxfId="12">
  <autoFilter ref="A1:L48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328.95006157407624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45991.898487500002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45991.898487500002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45991.898487500002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45991.898487500002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45991.898487500002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45991.898487500002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45991.898487500002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45991.898487500002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45991.898487500002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45991.898487500002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45991.898487500002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45991.898487500002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45991.898487500002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45991.898487500002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45991.898487500002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45991.898487500002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45991.898487500002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45991.898487500002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45991.898487500002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45991.898487500002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45991.898487500002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45991.898487500002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45991.898487500002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45991.898487500002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45991.898487500002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45991.898487500002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45991.898487500002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45991.898487500002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45991.898487500002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45991.898487500002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45991.898487500002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45991.898487500002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45991.898487500002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45991.898487500002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45991.898487500002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45991.898487500002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45991.898487500002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45991.898487500002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45991.898487500002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45991.898487500002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45991.898487500002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45991.898487500002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45991.898487500002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45991.898487500002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45991.898487500002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45991.898487500002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45991.898487500002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45991.898487500002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45991.898487500002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45991.898487500002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45991.898487500002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45991.898487500002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45991.898487500002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45991.898487500002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45991.898487500002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45991.898487500002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45991.898487500002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45991.898487500002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45991.898487500002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45991.898487500002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45991.898487500002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45991.898487500002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45991.898487500002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45991.898487500002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45991.898487500002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45991.898487500002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45991.898487500002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45991.898487500002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45991.898487500002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45991.898487500002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45991.898487500002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45991.898487500002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45991.898487500002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45991.898487500002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45991.898487500002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45991.898487500002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45991.898487500002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45991.898487500002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45991.898487500002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45991.898487500002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45991.898487500002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45991.898487500002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45991.898487500002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45991.898487500002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45991.898487500002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45991.898487500002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45991.898487500002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45991.898487500002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45991.898487500002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45991.898487500002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45991.898487500002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45991.898487500002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45991.898487500002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45991.898487500002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45991.898487500002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45991.898487500002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45991.898487500002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45991.898487500002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45991.898487500002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45991.898487500002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45991.898487500002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45991.898487500002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45991.898487500002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45991.898487500002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45991.898487500002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45991.898487500002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45991.898487500002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45991.898487500002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45991.898487500002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45991.898487500002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45991.898487500002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45991.898487500002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45991.898487500002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45991.898487500002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45991.898487500002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45991.898487500002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45991.898487500002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45991.898487500002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45991.898487500002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45991.898487500002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45991.898487500002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45991.898487500002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45991.898487500002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45991.898487500002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45991.898487500002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45991.898487500002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45991.898487500002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45991.898487500002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45991.898487500002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45991.898487500002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45991.898487500002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45991.898487500002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45991.898487500002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45991.898487500002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45991.898487500002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45991.898487500002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45991.898487500002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45991.898487500002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45991.898487500002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45991.898487500002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45991.898487500002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45991.898487500002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45991.898487500002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45991.898487500002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45991.898487500002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45991.898487500002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45991.898487500002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45991.898487500002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45991.898487500002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45991.898487500002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45991.898487500002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45991.898487500002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45991.898487500002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45991.898487500002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45991.898487500002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45991.898487500002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45991.898487500002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45991.898487500002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45991.898487500002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45991.898487500002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45991.898487500002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45991.898487500002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45991.898487500002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45991.898487500002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45991.898487500002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45991.898487500002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45991.898487500002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45991.898487500002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45991.898487500002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45991.898487500002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45991.898487500002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45991.898487500002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45991.898487500002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45991.898487500002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45991.898487500002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45991.898487500002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45991.898487500002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45991.898487500002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45991.898487500002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45991.898487500002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45991.898487500002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45991.898487500002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45991.898487500002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45991.898487500002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45991.898487500002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45991.898487500002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45991.898487500002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45991.898487500002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45991.898487500002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45991.898487500002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45991.898487500002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45991.898487500002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45991.898487500002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45991.898487500002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45991.898487500002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45991.898487500002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45991.898487500002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45991.898487500002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45991.898487500002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45991.898487500002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45991.898487500002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45991.898487500002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45991.898487500002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45991.898487500002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45991.898487500002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45991.898487500002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45991.898487500002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45991.898487500002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45991.898487500002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45991.898487500002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45991.898487500002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45991.898487500002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45991.898487500002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45991.898487500002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45991.898487500002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45991.898487500002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45991.898487500002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45991.898487500002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45991.898487500002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45991.898487500002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45991.898487500002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45991.898487500002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45991.898487500002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45991.898487500002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45991.898487500002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45991.898487500002</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39258CA-643B-4DA0-B71E-68A22F40F429}"/>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166.89864953704091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7.5110685185209149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45991.898487500002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45991.898487500002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45991.898487500002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45991.898487500002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45991.898487500002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45991.898487500002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45991.898487500002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45991.898487500002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45991.898487500002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45991.898487500002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45991.898487500002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45991.898487500002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45991.898487500002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45991.898487500002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45991.898487500002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45991.898487500002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45991.898487500002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45991.898487500002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45991.898487500002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45991.898487500002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45991.898487500002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45991.898487500002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45991.898487500002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45991.898487500002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45991.898487500002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45991.898487500002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45991.898487500002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45991.898487500002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45991.898487500002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45991.898487500002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45991.898487500002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45991.898487500002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45991.898487500002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45991.898487500002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45991.898487500002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45991.898487500002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45991.898487500002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45991.898487500002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45991.898487500002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45991.898487500002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45991.898487500002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45991.898487500002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45991.898487500002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45991.898487500002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45991.898487500002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45991.898487500002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45991.898487500002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45991.898487500002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45991.898487500002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45991.898487500002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45991.898487500002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45991.898487500002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45991.898487500002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45991.898487500002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45991.898487500002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45991.898487500002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45991.898487500002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45991.898487500002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45991.898487500002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45991.898487500002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45991.898487500002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45991.898487500002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45991.898487500002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45991.898487500002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45991.898487500002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45991.898487500002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45991.898487500002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45991.898487500002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45991.898487500002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45991.898487500002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45991.898487500002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45991.898487500002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45991.898487500002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45991.898487500002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45991.898487500002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45991.898487500002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45991.898487500002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45991.898487500002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45991.898487500002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45991.898487500002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45991.898487500002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45991.898487500002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45991.898487500002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45991.898487500002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45991.898487500002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45991.898487500002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45991.898487500002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45991.898487500002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45991.898487500002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45991.898487500002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45991.898487500002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45991.898487500002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45991.898487500002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45991.898487500002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45991.898487500002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45991.898487500002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45991.898487500002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45991.898487500002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45991.898487500002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45991.898487500002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45991.898487500002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45991.898487500002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45991.898487500002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45991.898487500002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45991.898487500002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45991.898487500002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45991.898487500002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45991.898487500002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45991.898487500002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45991.898487500002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45991.898487500002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45991.898487500002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45991.898487500002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45991.898487500002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45991.898487500002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45991.898487500002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45991.898487500002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45991.898487500002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45991.898487500002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45991.898487500002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45991.898487500002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45991.898487500002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45991.898487500002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45991.898487500002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45991.898487500002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45991.898487500002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45991.898487500002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45991.898487500002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45991.898487500002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45991.898487500002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45991.898487500002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45991.898487500002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45991.898487500002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45991.898487500002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45991.898487500002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45991.898487500002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45991.898487500002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45991.898487500002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45991.898487500002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45991.898487500002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45991.898487500002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45991.898487500002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45991.898487500002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45991.898487500002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45991.898487500002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45991.898487500002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45991.898487500002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45991.898487500002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45991.898487500002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45991.898487500002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45991.898487500002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45991.898487500002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45991.898487500002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45991.898487500002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45991.898487500002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45991.898487500002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45991.898487500002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45991.898487500002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45991.898487500002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45991.898487500002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45991.898487500002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45991.898487500002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45991.898487500002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45991.898487500002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45991.898487500002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45991.898487500002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45991.898487500002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45991.898487500002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45991.898487500002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45991.898487500002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45991.898487500002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45991.898487500002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45991.898487500002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45991.898487500002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45991.898487500002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45991.898487500002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45991.898487500002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45991.898487500002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45991.898487500002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45991.898487500002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45991.898487500002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45991.898487500002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45991.898487500002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45991.898487500002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45991.898487500002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45991.898487500002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45991.898487500002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45991.898487500002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45991.898487500002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45991.898487500002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45991.898487500002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45991.898487500002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45991.898487500002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45991.898487500002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45991.898487500002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45991.898487500002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45991.898487500002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45991.898487500002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45991.898487500002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45991.898487500002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45991.898487500002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45991.898487500002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45991.898487500002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45991.898487500002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45991.898487500002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45991.898487500002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45991.898487500002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45991.898487500002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45991.898487500002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45991.898487500002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45991.898487500002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45991.898487500002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45991.898487500002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45991.898487500002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45991.898487500002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45991.898487500002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45991.898487500002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45991.898487500002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45991.898487500002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45991.898487500002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45991.898487500002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45991.898487500002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45991.898487500002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45991.898487500002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45991.898487500002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45991.898487500002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45991.898487500002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45991.898487500002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45991.898487500002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45991.898487500002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45991.898487500002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45991.898487500002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45991.898487500002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45991.898487500002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45991.898487500002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45991.898487500002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45991.898487500002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45991.898487500002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45991.898487500002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45991.898487500002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45991.898487500002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45991.898487500002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45991.898487500002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45991.898487500002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45991.898487500002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45991.898487500002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45991.898487500002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45991.898487500002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45991.898487500002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45991.898487500002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45991.898487500002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45991.898487500002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45991.898487500002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45991.898487500002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45991.898487500002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45991.898487500002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45991.898487500002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45991.898487500002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45991.898487500002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45991.898487500002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45991.898487500002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45991.898487500002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45991.898487500002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45991.898487500002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45991.898487500002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45991.898487500002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45991.898487500002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45991.898487500002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45991.898487500002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45991.898487500002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45991.898487500002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45991.898487500002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45991.898487500002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45991.898487500002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45991.898487500002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45991.898487500002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45991.898487500002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45991.898487500002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45991.898487500002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45991.898487500002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45991.898487500002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45991.898487500002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45991.898487500002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45991.898487500002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45991.898487500002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45991.898487500002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45991.898487500002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45991.898487500002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45991.898487500002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45991.898487500002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45991.898487500002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45991.898487500002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45991.898487500002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45991.898487500002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45991.898487500002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45991.898487500002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45991.898487500002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45991.898487500002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45991.898487500002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45991.898487500002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45991.898487500002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45991.898487500002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45991.898487500002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45991.898487500002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45991.898487500002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45991.898487500002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45991.898487500002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45991.898487500002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45991.898487500002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45991.898487500002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45991.898487500002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45991.898487500002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45991.898487500002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45991.898487500002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45991.898487500002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45991.898487500002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45991.898487500002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45991.898487500002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45991.898487500002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45991.898487500002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45991.898487500002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45991.898487500002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45991.898487500002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45991.898487500002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45991.898487500002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45991.898487500002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45991.898487500002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45991.898487500002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45991.898487500002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45991.898487500002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45991.898487500002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45991.898487500002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45991.898487500002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45991.898487500002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45991.898487500002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45991.898487500002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45991.898487500002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45991.898487500002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45991.898487500002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45991.898487500002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45991.898487500002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45991.898487500002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45991.898487500002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45991.898487500002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45991.898487500002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45991.898487500002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45991.898487500002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45991.898487500002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45991.898487500002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45991.898487500002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45991.898487500002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45991.898487500002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45991.898487500002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45991.898487500002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45991.898487500002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45991.898487500002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45991.898487500002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45991.898487500002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45991.898487500002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45991.898487500002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45991.898487500002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45991.898487500002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45991.898487500002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45991.898487500002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45991.898487500002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45991.898487500002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45991.898487500002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45991.898487500002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45991.898487500002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45991.898487500002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45991.898487500002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45991.898487500002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45991.898487500002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45991.898487500002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45991.898487500002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45991.898487500002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45991.898487500002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45991.898487500002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45991.898487500002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45991.898487500002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45991.898487500002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45991.898487500002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45991.898487500002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45991.898487500002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45991.898487500002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45991.898487500002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45991.898487500002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45991.898487500002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45991.898487500002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45991.898487500002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45991.898487500002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45991.898487500002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45991.898487500002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45991.898487500002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45991.898487500002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45991.898487500002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45991.898487500002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45991.898487500002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45991.898487500002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45991.898487500002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45991.898487500002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45991.898487500002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45991.898487500002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45991.898487500002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45991.898487500002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45991.898487500002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45991.898487500002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45991.898487500002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45991.898487500002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45991.898487500002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45991.898487500002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45991.898487500002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45991.898487500002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45991.898487500002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45991.898487500002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45991.898487500002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45991.898487500002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45991.898487500002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45991.898487500002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45991.898487500002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45991.898487500002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45991.898487500002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45991.898487500002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45991.898487500002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45991.898487500002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45991.898487500002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45991.898487500002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45991.898487500002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45991.898487500002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45991.898487500002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45991.898487500002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45991.898487500002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45991.898487500002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45991.898487500002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45991.898487500002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45991.898487500002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45991.898487500002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45991.898487500002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45991.898487500002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45991.898487500002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45991.898487500002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45991.898487500002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45991.898487500002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45991.898487500002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45991.898487500002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45991.898487500002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45991.898487500002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45991.898487500002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45991.898487500002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45991.898487500002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45991.898487500002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45991.898487500002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45991.898487500002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45991.898487500002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45991.898487500002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45991.898487500002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45991.898487500002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45991.898487500002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45991.898487500002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45991.898487500002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45991.898487500002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45991.898487500002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45991.898487500002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45991.898487500002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45991.898487500002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45991.898487500002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45991.898487500002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45991.898487500002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45991.898487500002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45991.898487500002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45991.898487500002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45991.898487500002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45991.898487500002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45991.898487500002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45991.898487500002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45991.898487500002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45991.898487500002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45991.898487500002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45991.898487500002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45991.898487500002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45991.898487500002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45991.898487500002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45991.898487500002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45991.898487500002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45991.898487500002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45991.898487500002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45991.898487500002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45991.898487500002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45991.898487500002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45991.898487500002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45991.898487500002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45991.898487500002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45991.898487500002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45991.898487500002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45991.898487500002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45991.898487500002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45991.898487500002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45991.898487500002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45991.898487500002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45991.898487500002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45991.898487500002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45991.898487500002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45991.898487500002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45991.898487500002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45991.898487500002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45991.898487500002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45991.898487500002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45991.898487500002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45991.898487500002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45991.898487500002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45991.898487500002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45991.898487500002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45991.898487500002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45991.898487500002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45991.898487500002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45991.898487500002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45991.898487500002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45991.898487500002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45991.898487500002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45991.898487500002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45991.898487500002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45991.898487500002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45991.898487500002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45991.898487500002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45991.898487500002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45991.898487500002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45991.898487500002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45991.898487500002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45991.898487500002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45991.898487500002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45991.898487500002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45991.898487500002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45991.898487500002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45991.898487500002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45991.898487500002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45991.898487500002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45991.898487500002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45991.898487500002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45991.898487500002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45991.898487500002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45991.898487500002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45991.898487500002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45991.898487500002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45991.898487500002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45991.898487500002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45991.898487500002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45991.898487500002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45991.898487500002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45991.898487500002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45991.898487500002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45991.898487500002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45991.898487500002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45991.898487500002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45991.898487500002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45991.898487500002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45991.898487500002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45991.898487500002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45991.898487500002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45991.898487500002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45991.898487500002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45991.898487500002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45991.898487500002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45991.898487500002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45991.898487500002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45991.898487500002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45991.898487500002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45991.898487500002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45991.898487500002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45991.898487500002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45991.898487500002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45991.898487500002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45991.898487500002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45991.898487500002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45991.898487500002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45991.898487500002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45991.898487500002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45991.898487500002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45991.898487500002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45991.898487500002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45991.898487500002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45991.898487500002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45991.898487500002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45991.898487500002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45991.898487500002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45991.898487500002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45991.898487500002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45991.898487500002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45991.898487500002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45991.898487500002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45991.898487500002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45991.898487500002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45991.898487500002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45991.898487500002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45991.898487500002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45991.898487500002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45991.898487500002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45991.898487500002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45991.898487500002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45991.898487500002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45991.898487500002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45991.898487500002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45991.898487500002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45991.898487500002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45991.898487500002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45991.898487500002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45991.898487500002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45991.898487500002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45991.898487500002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45991.898487500002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45991.898487500002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45991.898487500002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45991.898487500002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45991.898487500002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45991.898487500002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45991.898487500002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45991.898487500002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45991.898487500002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45991.898487500002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45991.898487500002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45991.898487500002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45991.898487500002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45991.898487500002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45991.898487500002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45991.898487500002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45991.898487500002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45991.898487500002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45991.898487500002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45991.898487500002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45991.898487500002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45991.898487500002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45991.898487500002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45991.898487500002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45991.898487500002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45991.898487500002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45991.898487500002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45991.898487500002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45991.898487500002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45991.898487500002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45991.898487500002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45991.898487500002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45991.898487500002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45991.898487500002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45991.898487500002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45991.898487500002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45991.898487500002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45991.898487500002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45991.898487500002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45991.898487500002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45991.898487500002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45991.898487500002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45991.898487500002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45991.898487500002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45991.898487500002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45991.898487500002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45991.898487500002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45991.898487500002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45991.898487500002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45991.898487500002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45991.898487500002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45991.898487500002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45991.898487500002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45991.898487500002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45991.898487500002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45991.898487500002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45991.898487500002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45991.898487500002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45991.898487500002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45991.898487500002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45991.898487500002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45991.898487500002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45991.898487500002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45991.898487500002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45991.898487500002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45991.898487500002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45991.898487500002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45991.898487500002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45991.898487500002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45991.898487500002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45991.898487500002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45991.898487500002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45991.898487500002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45991.898487500002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45991.898487500002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45991.898487500002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45991.898487500002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45991.898487500002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45991.898487500002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45991.898487500002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45991.898487500002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45991.898487500002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45991.898487500002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45991.898487500002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45991.898487500002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45991.898487500002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45991.898487500002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45991.898487500002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45991.898487500002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45991.898487500002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45991.898487500002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45991.898487500002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45991.898487500002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45991.898487500002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45991.898487500002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45991.898487500002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45991.898487500002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45991.898487500002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45991.898487500002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45991.898487500002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45991.898487500002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45991.898487500002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45991.898487500002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45991.898487500002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45991.898487500002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45991.898487500002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45991.898487500002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45991.898487500002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45991.898487500002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45991.898487500002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45991.898487500002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45991.898487500002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45991.898487500002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45991.898487500002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45991.898487500002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45991.898487500002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45991.898487500002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45991.898487500002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45991.898487500002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45991.898487500002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45991.898487500002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45991.898487500002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45991.898487500002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45991.898487500002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45991.898487500002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45991.898487500002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45991.898487500002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45991.898487500002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45991.898487500002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45991.898487500002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45991.898487500002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45991.898487500002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45991.898487500002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45991.898487500002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45991.898487500002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45991.898487500002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45991.898487500002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45991.898487500002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45991.898487500002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45991.898487500002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45991.898487500002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45991.898487500002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45991.898487500002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45991.898487500002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45991.898487500002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45991.898487500002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45991.898487500002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45991.898487500002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45991.898487500002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45991.898487500002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45991.898487500002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45991.898487500002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45991.898487500002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45991.898487500002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45991.898487500002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45991.898487500002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45991.898487500002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45991.898487500002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45991.898487500002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45991.898487500002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45991.898487500002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45991.898487500002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45991.898487500002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45991.898487500002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45991.898487500002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45991.898487500002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45991.898487500002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45991.898487500002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45991.898487500002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45991.898487500002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45991.898487500002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45991.898487500002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45991.898487500002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45991.898487500002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45991.898487500002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45991.898487500002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45991.898487500002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45991.898487500002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45991.898487500002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45991.898487500002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45991.898487500002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45991.898487500002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45991.898487500002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45991.898487500002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45991.898487500002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45991.898487500002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45991.898487500002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45991.898487500002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45991.898487500002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45991.898487500002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45991.898487500002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45991.898487500002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45991.898487500002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45991.898487500002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45991.898487500002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45991.898487500002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45991.898487500002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45991.898487500002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45991.898487500002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45991.898487500002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45991.898487500002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45991.898487500002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45991.898487500002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45991.898487500002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45991.898487500002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45991.898487500002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45991.898487500002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45991.898487500002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45991.898487500002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45991.898487500002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45991.898487500002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45991.898487500002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45991.898487500002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45991.898487500002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45991.898487500002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45991.898487500002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45991.898487500002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45991.898487500002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45991.898487500002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45991.898487500002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45991.898487500002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45991.898487500002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45991.898487500002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45991.898487500002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45991.898487500002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45991.898487500002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45991.898487500002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45991.898487500002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45991.898487500002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45991.898487500002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45991.898487500002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45991.898487500002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45991.898487500002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45991.898487500002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45991.898487500002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45991.898487500002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45991.898487500002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45991.898487500002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45991.898487500002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45991.898487500002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45991.898487500002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45991.898487500002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45991.898487500002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45991.898487500002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45991.898487500002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45991.898487500002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45991.898487500002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45991.898487500002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45991.898487500002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45991.898487500002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45991.898487500002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45991.898487500002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45991.898487500002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45991.898487500002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45991.898487500002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45991.898487500002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45991.898487500002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45991.898487500002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45991.898487500002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45991.898487500002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45991.898487500002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45991.898487500002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45991.898487500002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45991.898487500002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45991.898487500002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45991.898487500002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45991.898487500002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45991.898487500002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45991.898487500002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45991.898487500002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45991.898487500002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45991.898487500002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45991.898487500002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45991.898487500002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45991.898487500002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45991.898487500002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45991.898487500002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45991.898487500002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45991.898487500002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45991.898487500002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45991.898487500002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45991.898487500002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45991.898487500002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45991.898487500002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45991.898487500002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45991.898487500002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45991.898487500002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45991.898487500002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45991.898487500002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45991.898487500002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45991.898487500002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45991.898487500002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45991.898487500002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45991.898487500002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45991.898487500002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45991.898487500002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45991.898487500002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45991.898487500002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45991.898487500002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45991.898487500002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45991.898487500002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45991.898487500002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45991.898487500002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45991.898487500002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45991.898487500002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45991.898487500002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45991.898487500002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45991.898487500002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45991.898487500002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45991.898487500002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45991.898487500002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45991.898487500002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45991.898487500002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45991.898487500002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45991.898487500002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45991.898487500002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45991.898487500002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45991.898487500002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45991.898487500002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45991.898487500002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45991.898487500002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45991.898487500002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45991.898487500002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45991.898487500002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45991.898487500002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45991.898487500002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45991.898487500002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45991.898487500002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45991.898487500002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45991.898487500002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45991.898487500002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45991.898487500002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45991.898487500002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45991.898487500002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45991.898487500002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45991.898487500002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45991.898487500002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45991.898487500002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45991.898487500002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45991.898487500002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45991.898487500002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45991.898487500002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45991.898487500002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45991.898487500002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45991.898487500002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45991.898487500002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45991.898487500002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45991.898487500002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45991.898487500002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45991.898487500002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45991.898487500002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45991.898487500002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45991.898487500002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45991.898487500002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45991.898487500002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45991.898487500002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45991.898487500002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45991.898487500002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45991.898487500002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45991.898487500002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45991.898487500002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45991.898487500002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45991.898487500002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45991.898487500002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45991.898487500002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45991.898487500002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45991.898487500002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45991.898487500002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45991.898487500002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45991.898487500002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45991.898487500002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45991.898487500002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45991.898487500002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45991.898487500002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45991.898487500002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45991.898487500002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45991.898487500002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45991.898487500002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45991.898487500002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45991.898487500002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45991.898487500002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45991.898487500002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45991.898487500002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45991.898487500002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45991.898487500002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45991.898487500002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45991.898487500002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45991.898487500002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45991.898487500002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45991.898487500002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45991.898487500002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45991.898487500002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45991.898487500002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45991.898487500002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45991.898487500002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45991.898487500002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45991.898487500002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0"/>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288.41776990740618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35297</v>
      </c>
      <c r="E3" s="91" t="s">
        <v>39106</v>
      </c>
      <c r="F3" s="92"/>
      <c r="G3" s="93">
        <f t="shared" ref="G3:G32" ca="1" si="0">IFERROR(NOW()-F3,"")</f>
        <v>45991.898487500002</v>
      </c>
      <c r="H3" s="92">
        <v>45991.817928240744</v>
      </c>
      <c r="I3" s="110" t="str">
        <f>IFERROR(VLOOKUP(D3,DB!A:F,6,0),"")</f>
        <v>Generator-SG</v>
      </c>
      <c r="J3" s="110" t="str">
        <f>IFERROR(VLOOKUP(D3,DB!A:G,7,0),"")</f>
        <v>Dead</v>
      </c>
      <c r="K3" s="94" t="s">
        <v>39195</v>
      </c>
      <c r="L3" s="88" t="str">
        <f>IFERROR(VLOOKUP(D3,DB!A:I,9,0),"")</f>
        <v>Latis</v>
      </c>
    </row>
    <row r="4" spans="1:16" ht="15" customHeight="1">
      <c r="A4" s="110"/>
      <c r="B4" s="110" t="str">
        <f>IFERROR(VLOOKUP(D4,DB!A:K,11,0),"")</f>
        <v/>
      </c>
      <c r="C4" s="90"/>
      <c r="D4" s="88"/>
      <c r="E4" s="91"/>
      <c r="F4" s="92"/>
      <c r="G4" s="93">
        <f t="shared" ca="1" si="0"/>
        <v>45991.898487500002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45991.898487500002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45991.898487500002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45991.898487500002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45991.898487500002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45991.898487500002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45991.898487500002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45991.898487500002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45991.898487500002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45991.898487500002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45991.898487500002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45991.898487500002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45991.898487500002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45991.898487500002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45991.898487500002</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88"/>
      <c r="E19" s="91"/>
      <c r="F19" s="92"/>
      <c r="G19" s="93">
        <f t="shared" ca="1" si="0"/>
        <v>45991.898487500002</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45991.898487500002</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45991.898487500002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45991.898487500002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45991.898487500002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45991.898487500002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45991.898487500002</v>
      </c>
      <c r="H25" s="92"/>
      <c r="I25" s="110" t="str">
        <f>IFERROR(VLOOKUP(D25,DB!A:F,6,0),"")</f>
        <v/>
      </c>
      <c r="J25" s="110" t="str">
        <f>IFERROR(VLOOKUP(D25,DB!A:G,7,0),"")</f>
        <v/>
      </c>
      <c r="K25" s="94"/>
      <c r="L25" s="88" t="str">
        <f>IFERROR(VLOOKUP(D25,DB!A:I,9,0),"")</f>
        <v/>
      </c>
    </row>
    <row r="26" spans="1:12" ht="15" customHeight="1">
      <c r="A26" s="110"/>
      <c r="B26" s="110" t="str">
        <f>IFERROR(VLOOKUP(D27,DB!A:K,11,0),"")</f>
        <v/>
      </c>
      <c r="C26" s="90"/>
      <c r="D26" s="150"/>
      <c r="E26" s="91"/>
      <c r="F26" s="92"/>
      <c r="G26" s="93">
        <f t="shared" ca="1" si="0"/>
        <v>45991.898487500002</v>
      </c>
      <c r="H26" s="92"/>
      <c r="I26" s="110" t="str">
        <f>IFERROR(VLOOKUP(D27,DB!A:F,6,0),"")</f>
        <v/>
      </c>
      <c r="J26" s="110" t="str">
        <f>IFERROR(VLOOKUP(D27,DB!A:G,7,0),"")</f>
        <v/>
      </c>
      <c r="K26" s="94"/>
      <c r="L26" s="88" t="str">
        <f>IFERROR(VLOOKUP(D27,DB!A:I,9,0),"")</f>
        <v/>
      </c>
    </row>
    <row r="27" spans="1:12" ht="15" customHeight="1">
      <c r="A27" s="110"/>
      <c r="B27" s="110" t="str">
        <f>IFERROR(VLOOKUP(#REF!,DB!A:K,11,0),"")</f>
        <v/>
      </c>
      <c r="C27" s="90"/>
      <c r="D27" s="88"/>
      <c r="E27" s="91"/>
      <c r="F27" s="92"/>
      <c r="G27" s="93">
        <f t="shared" ca="1" si="0"/>
        <v>45991.898487500002</v>
      </c>
      <c r="H27" s="92"/>
      <c r="I27" s="110" t="str">
        <f>IFERROR(VLOOKUP(#REF!,DB!A:F,6,0),"")</f>
        <v/>
      </c>
      <c r="J27" s="110" t="str">
        <f>IFERROR(VLOOKUP(#REF!,DB!A:G,7,0),"")</f>
        <v/>
      </c>
      <c r="K27" s="94"/>
      <c r="L27" s="88" t="str">
        <f>IFERROR(VLOOKUP(#REF!,DB!A:I,9,0),"")</f>
        <v/>
      </c>
    </row>
    <row r="28" spans="1:12" ht="15" customHeight="1">
      <c r="A28" s="110"/>
      <c r="B28" s="110" t="str">
        <f>IFERROR(VLOOKUP(D28,DB!A:K,11,0),"")</f>
        <v/>
      </c>
      <c r="C28" s="90"/>
      <c r="D28" s="88"/>
      <c r="E28" s="91"/>
      <c r="F28" s="92"/>
      <c r="G28" s="93">
        <f t="shared" ca="1" si="0"/>
        <v>45991.898487500002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45991.898487500002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45991.898487500002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45991.898487500002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45991.898487500002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45991.898487500002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45991.898487500002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45991.898487500002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45991.898487500002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45991.898487500002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45991.898487500002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45991.898487500002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45991.898487500002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45991.898487500002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45991.898487500002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45991.898487500002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45991.898487500002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45991.898487500002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45991.898487500002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45991.898487500002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45991.898487500002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45991.898487500002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45991.898487500002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45991.898487500002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45991.898487500002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45991.898487500002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45991.898487500002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45991.898487500002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45991.898487500002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45991.898487500002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45991.898487500002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45991.898487500002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45991.898487500002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45991.898487500002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45991.898487500002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45991.898487500002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45991.898487500002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45991.898487500002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45991.898487500002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45991.898487500002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45991.898487500002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45991.898487500002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45991.898487500002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45991.898487500002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45991.898487500002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45991.898487500002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45991.898487500002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45991.898487500002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45991.898487500002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45991.898487500002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45991.898487500002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45991.898487500002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45991.898487500002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45991.898487500002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45991.898487500002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45991.898487500002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45991.898487500002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45991.898487500002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45991.898487500002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45991.898487500002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45991.898487500002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45991.898487500002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45991.898487500002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45991.898487500002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45991.898487500002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45991.898487500002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45991.898487500002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45991.898487500002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45991.898487500002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45991.898487500002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45991.898487500002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45991.898487500002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45991.898487500002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45991.898487500002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45991.898487500002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45991.898487500002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45991.898487500002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45991.898487500002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45991.898487500002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45991.898487500002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45991.898487500002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45991.898487500002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45991.898487500002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45991.898487500002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45991.898487500002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45991.898487500002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45991.898487500002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45991.898487500002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45991.898487500002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45991.898487500002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45991.898487500002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45991.898487500002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45991.898487500002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45991.898487500002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45991.898487500002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45991.898487500002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45991.898487500002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45991.898487500002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45991.898487500002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45991.898487500002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45991.898487500002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45991.898487500002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45991.898487500002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45991.898487500002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45991.898487500002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45991.898487500002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45991.898487500002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45991.898487500002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45991.898487500002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45991.898487500002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45991.898487500002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45991.898487500002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45991.898487500002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45991.898487500002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45991.898487500002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45991.898487500002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45991.898487500002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45991.898487500002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45991.898487500002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45991.898487500002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45991.898487500002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45991.898487500002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45991.898487500002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45991.898487500002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45991.898487500002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45991.898487500002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45991.898487500002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45991.898487500002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45991.898487500002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45991.898487500002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45991.898487500002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45991.898487500002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45991.898487500002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45991.898487500002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45991.898487500002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45991.898487500002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45991.898487500002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45991.898487500002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45991.898487500002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45991.898487500002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45991.898487500002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45991.898487500002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45991.898487500002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45991.898487500002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45991.898487500002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45991.898487500002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45991.898487500002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45991.898487500002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45991.898487500002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45991.898487500002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45991.898487500002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45991.898487500002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45991.898487500002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45991.898487500002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45991.898487500002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45991.898487500002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45991.898487500002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45991.898487500002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45991.898487500002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45991.898487500002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45991.898487500002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45991.898487500002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45991.898487500002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45991.898487500002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45991.898487500002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45991.898487500002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45991.898487500002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45991.898487500002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45991.898487500002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45991.898487500002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45991.898487500002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45991.898487500002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45991.898487500002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45991.898487500002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45991.898487500002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45991.898487500002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45991.898487500002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45991.898487500002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45991.898487500002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45991.898487500002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45991.898487500002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45991.898487500002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45991.898487500002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45991.898487500002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45991.898487500002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45991.898487500002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45991.898487500002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45991.898487500002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45991.898487500002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45991.898487500002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45991.898487500002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45991.898487500002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45991.898487500002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45991.898487500002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45991.898487500002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45991.898487500002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45991.898487500002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70" ca="1" si="4">IFERROR(NOW()-F225,"")</f>
        <v>45991.898487500002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45991.898487500002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45991.898487500002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45991.898487500002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45991.898487500002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45991.898487500002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45991.898487500002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45991.898487500002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45991.898487500002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45991.898487500002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45991.898487500002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45991.898487500002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45991.898487500002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45991.898487500002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45991.898487500002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45991.898487500002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45991.898487500002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45991.898487500002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45991.898487500002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45991.898487500002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45991.898487500002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45991.898487500002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45991.898487500002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45991.898487500002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45991.898487500002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45991.898487500002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45991.898487500002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45991.898487500002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45991.898487500002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45991.898487500002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45991.898487500002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45991.898487500002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45991.898487500002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45991.898487500002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45991.898487500002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45991.898487500002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45991.898487500002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45991.898487500002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45991.898487500002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45991.898487500002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45991.898487500002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45991.898487500002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45991.898487500002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45991.898487500002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45991.898487500002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45991.898487500002</v>
      </c>
      <c r="H270" s="92"/>
      <c r="I270" s="110" t="str">
        <f>IFERROR(VLOOKUP(D270,DB!A:F,6,0),"")</f>
        <v/>
      </c>
      <c r="J270" s="110" t="str">
        <f>IFERROR(VLOOKUP(D270,DB!A:G,7,0),"")</f>
        <v/>
      </c>
      <c r="K270" s="94"/>
      <c r="L270" s="88" t="str">
        <f>IFERROR(VLOOKUP(D270,DB!A:I,9,0),"")</f>
        <v/>
      </c>
    </row>
  </sheetData>
  <dataValidations count="2">
    <dataValidation allowBlank="1" showInputMessage="1" showErrorMessage="1" sqref="E1" xr:uid="{A4F81451-56CC-4543-9497-104C4E44EE4B}"/>
    <dataValidation type="list" allowBlank="1" showInputMessage="1" showErrorMessage="1" sqref="E2:E2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100.06642731481406</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65.709610185185738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43.23737638888997</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10.525188888888806</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45991.898487500002</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45991.898487500002</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45991.898487500002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45991.898487500002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45991.898487500002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45991.898487500002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45991.898487500002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45991.898487500002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45991.898487500002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45991.898487500002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45991.898487500002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45991.898487500002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45991.898487500002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45991.898487500002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45991.898487500002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45991.898487500002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45991.898487500002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45991.898487500002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45991.898487500002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45991.898487500002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45991.898487500002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45991.898487500002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45991.898487500002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45991.898487500002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45991.898487500002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45991.898487500002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45991.898487500002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45991.898487500002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45991.898487500002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45991.898487500002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45991.898487500002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45991.898487500002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45991.898487500002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45991.898487500002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45991.898487500002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45991.898487500002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45991.898487500002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45991.898487500002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45991.898487500002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45991.898487500002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45991.898487500002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45991.898487500002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45991.898487500002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45991.898487500002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45991.898487500002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45991.898487500002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45991.898487500002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45991.898487500002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45991.898487500002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45991.898487500002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45991.898487500002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45991.898487500002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45991.898487500002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45991.898487500002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45991.898487500002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45991.898487500002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45991.898487500002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45991.898487500002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45991.898487500002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45991.898487500002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45991.898487500002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45991.898487500002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45991.898487500002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45991.898487500002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45991.898487500002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45991.898487500002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45991.898487500002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45991.898487500002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45991.898487500002</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45991.898487500002</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1"/>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4"/>
      <c r="E2" s="106"/>
      <c r="F2" s="121"/>
      <c r="G2" s="72">
        <f ca="1">IFERROR(NOW()-F2,"-")</f>
        <v>45991.898487500002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45991.898487500002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45991.898487500002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45991.898487500002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45991.898487500002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45991.898487500002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45991.898487500002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45991.898487500002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45991.898487500002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45991.898487500002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45991.898487500002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45991.898487500002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45991.898487500002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45991.898487500002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45991.898487500002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45991.898487500002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45991.898487500002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45991.898487500002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45991.898487500002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45991.898487500002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45991.898487500002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45991.898487500002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45991.898487500002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45991.898487500002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45991.898487500002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45991.898487500002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45991.898487500002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45991.898487500002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45991.898487500002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45991.898487500002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45991.898487500002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45991.898487500002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45991.898487500002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45991.898487500002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45991.898487500002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45991.898487500002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45991.898487500002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45991.898487500002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45991.898487500002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45991.898487500002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45991.898487500002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45991.898487500002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45991.898487500002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45991.898487500002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45991.898487500002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45991.898487500002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45991.898487500002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45991.898487500002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45991.898487500002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45991.898487500002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45991.898487500002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45991.898487500002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45991.898487500002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45991.898487500002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45991.898487500002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45991.898487500002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45991.898487500002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45991.898487500002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45991.898487500002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45991.898487500002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45991.898487500002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45991.898487500002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45991.898487500002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45991.898487500002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45991.898487500002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45991.898487500002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45991.898487500002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45991.898487500002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45991.898487500002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45991.898487500002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45991.898487500002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45991.898487500002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45991.898487500002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45991.898487500002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45991.898487500002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45991.898487500002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45991.898487500002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45991.898487500002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45991.898487500002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45991.898487500002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45991.898487500002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45991.898487500002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45991.898487500002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45991.898487500002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45991.898487500002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45991.898487500002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45991.898487500002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45991.898487500002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45991.898487500002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45991.898487500002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45991.898487500002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45991.898487500002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45991.898487500002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45991.898487500002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45991.898487500002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45991.898487500002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45991.898487500002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45991.898487500002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45991.898487500002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45991.898487500002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45991.898487500002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45991.898487500002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45991.898487500002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45991.898487500002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45991.898487500002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45991.898487500002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45991.898487500002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45991.898487500002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45991.898487500002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45991.898487500002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45991.898487500002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45991.898487500002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45991.898487500002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45991.898487500002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45991.898487500002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45991.898487500002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45991.898487500002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45991.898487500002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45991.898487500002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45991.898487500002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45991.898487500002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45991.898487500002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45991.898487500002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45991.898487500002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45991.898487500002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45991.898487500002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45991.898487500002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45991.898487500002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45991.898487500002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45991.898487500002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45991.898487500002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45991.898487500002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45991.898487500002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45991.898487500002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45991.898487500002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45991.898487500002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45991.898487500002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45991.898487500002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45991.898487500002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45991.898487500002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45991.898487500002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45991.898487500002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45991.898487500002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45991.898487500002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45991.898487500002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45991.898487500002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45991.898487500002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45991.898487500002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45991.898487500002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45991.898487500002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45991.898487500002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45991.898487500002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45991.898487500002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45991.898487500002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45991.898487500002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45991.898487500002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45991.898487500002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45991.898487500002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45991.898487500002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45991.898487500002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45991.898487500002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45991.898487500002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45991.898487500002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45991.898487500002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45991.898487500002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45991.898487500002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45991.898487500002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45991.898487500002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45991.898487500002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45991.898487500002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45991.898487500002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45991.898487500002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45991.898487500002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45991.898487500002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45991.898487500002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45991.898487500002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45991.898487500002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45991.898487500002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45991.898487500002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45991.898487500002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45991.898487500002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45991.898487500002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45991.898487500002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45991.898487500002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45991.898487500002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45991.898487500002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45991.898487500002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45991.898487500002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45991.898487500002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45991.898487500002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45991.898487500002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45991.898487500002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45991.898487500002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45991.898487500002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45991.898487500002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45991.898487500002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45991.898487500002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45991.898487500002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45991.898487500002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45991.898487500002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45991.898487500002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45991.898487500002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45991.898487500002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45991.898487500002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45991.898487500002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45991.898487500002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45991.898487500002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45991.898487500002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45991.898487500002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45991.898487500002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45991.898487500002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45991.898487500002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45991.898487500002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45991.898487500002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45991.898487500002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45991.898487500002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45991.898487500002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45991.898487500002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45991.898487500002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45991.898487500002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45991.898487500002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45991.898487500002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45991.898487500002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45991.898487500002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45991.898487500002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45991.898487500002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45991.898487500002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45991.898487500002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45991.898487500002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45991.898487500002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45991.898487500002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45991.898487500002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45991.898487500002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45991.898487500002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45991.898487500002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45991.898487500002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45991.898487500002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45991.898487500002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45991.898487500002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45991.898487500002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45991.898487500002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45991.898487500002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45991.898487500002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45991.898487500002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45991.898487500002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45991.898487500002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45991.898487500002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45991.898487500002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45991.898487500002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45991.898487500002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45991.898487500002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45991.898487500002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45991.898487500002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45991.898487500002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45991.898487500002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45991.898487500002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45991.898487500002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45991.898487500002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45991.898487500002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45991.898487500002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45991.898487500002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45991.898487500002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45991.898487500002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45991.898487500002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45991.898487500002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45991.898487500002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45991.898487500002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45991.898487500002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45991.898487500002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45991.898487500002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45991.898487500002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45991.898487500002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45991.898487500002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45991.898487500002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45991.898487500002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45991.898487500002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45991.898487500002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45991.898487500002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45991.898487500002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45991.898487500002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45991.898487500002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45991.898487500002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45991.898487500002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45991.898487500002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45991.898487500002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45991.898487500002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45991.898487500002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45991.898487500002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45991.898487500002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45991.898487500002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45991.898487500002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45991.898487500002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45991.898487500002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45991.898487500002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45991.898487500002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45991.898487500002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45991.898487500002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45991.898487500002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45991.898487500002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45991.898487500002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45991.898487500002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45991.898487500002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45991.898487500002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45991.898487500002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45991.898487500002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45991.898487500002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45991.898487500002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45991.898487500002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45991.898487500002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45991.898487500002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45991.898487500002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45991.898487500002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45991.898487500002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45991.898487500002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45991.898487500002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45991.898487500002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45991.898487500002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45991.898487500002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45991.898487500002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45991.898487500002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45991.898487500002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45991.898487500002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45991.898487500002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45991.898487500002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45991.898487500002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45991.898487500002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45991.898487500002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45991.898487500002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45991.898487500002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45991.898487500002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45991.898487500002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45991.898487500002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45991.898487500002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45991.898487500002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45991.898487500002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45991.898487500002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45991.898487500002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45991.898487500002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45991.898487500002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45991.898487500002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45991.898487500002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45991.898487500002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45991.898487500002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45991.898487500002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45991.898487500002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45991.898487500002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45991.898487500002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45991.898487500002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45991.898487500002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45991.898487500002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45991.898487500002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45991.898487500002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45991.898487500002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45991.898487500002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45991.898487500002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45991.898487500002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45991.898487500002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45991.898487500002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45991.898487500002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45991.898487500002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45991.898487500002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45991.898487500002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45991.898487500002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45991.898487500002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45991.898487500002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45991.898487500002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45991.898487500002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45991.898487500002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45991.898487500002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45991.898487500002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45991.898487500002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45991.898487500002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45991.898487500002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45991.898487500002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45991.898487500002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45991.898487500002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45991.898487500002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45991.898487500002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45991.898487500002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45991.898487500002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45991.898487500002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45991.898487500002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45991.898487500002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45991.898487500002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45991.898487500002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45991.898487500002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45991.898487500002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45991.898487500002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45991.898487500002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45991.898487500002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45991.898487500002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45991.898487500002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45991.898487500002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45991.898487500002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45991.898487500002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45991.898487500002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45991.898487500002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45991.898487500002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45991.898487500002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45991.898487500002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45991.898487500002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45991.898487500002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45991.898487500002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45991.898487500002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45991.898487500002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45991.898487500002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45991.898487500002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45991.898487500002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45991.898487500002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45991.898487500002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45991.898487500002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45991.898487500002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45991.898487500002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45991.898487500002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45991.898487500002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45991.898487500002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45991.898487500002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45991.898487500002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45991.898487500002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45991.898487500002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45991.898487500002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45991.898487500002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45991.898487500002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45991.898487500002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45991.898487500002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45991.898487500002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45991.898487500002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45991.898487500002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45991.898487500002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45991.898487500002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45991.898487500002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45991.898487500002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45991.898487500002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45991.898487500002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45991.898487500002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45991.898487500002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45991.898487500002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45991.898487500002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45991.898487500002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45991.898487500002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45991.898487500002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45991.898487500002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45991.898487500002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45991.898487500002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45991.898487500002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45991.898487500002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45991.898487500002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45991.898487500002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45991.898487500002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45991.898487500002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45991.898487500002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45991.898487500002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45991.898487500002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45991.898487500002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45991.898487500002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45991.898487500002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45991.898487500002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45991.898487500002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45991.898487500002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45991.898487500002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45991.898487500002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45991.898487500002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45991.898487500002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45991.898487500002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45991.898487500002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45991.898487500002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45991.898487500002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45991.898487500002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45991.898487500002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45991.898487500002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45991.898487500002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45991.898487500002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45991.898487500002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45991.898487500002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45991.898487500002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45991.898487500002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45991.898487500002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45991.898487500002</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45991.898487500002</v>
      </c>
      <c r="H480" s="121"/>
      <c r="I480" s="119" t="str">
        <f>IFERROR(VLOOKUP(D480,DB!A:F,6,0),"")</f>
        <v/>
      </c>
      <c r="J480" s="119" t="str">
        <f>IFERROR(VLOOKUP(D480,DB!A:G,7,0),"")</f>
        <v/>
      </c>
      <c r="K480" s="122"/>
      <c r="L480" s="137" t="str">
        <f>IFERROR(VLOOKUP(D480,DB!A:I,9,0),"")</f>
        <v/>
      </c>
    </row>
    <row r="481" spans="1:12" ht="31.5" customHeight="1">
      <c r="A481" s="143"/>
      <c r="B481" s="144" t="str">
        <f>IFERROR(VLOOKUP(D481,DB!A:K,11,0),"")</f>
        <v/>
      </c>
      <c r="C481" s="145"/>
      <c r="D481" s="144"/>
      <c r="E481" s="142"/>
      <c r="F481" s="146"/>
      <c r="G481" s="147">
        <f ca="1">IFERROR(NOW()-F481,"-")</f>
        <v>45991.898487500002</v>
      </c>
      <c r="H481" s="146"/>
      <c r="I481" s="144" t="str">
        <f>IFERROR(VLOOKUP(D481,DB!A:F,6,0),"")</f>
        <v/>
      </c>
      <c r="J481" s="144" t="str">
        <f>IFERROR(VLOOKUP(D481,DB!A:G,7,0),"")</f>
        <v/>
      </c>
      <c r="K481" s="148"/>
      <c r="L481" s="149" t="str">
        <f>IFERROR(VLOOKUP(D481,DB!A:I,9,0),"")</f>
        <v/>
      </c>
    </row>
  </sheetData>
  <dataValidations count="2">
    <dataValidation allowBlank="1" showInputMessage="1" showErrorMessage="1" sqref="E1" xr:uid="{9E1BC488-8814-4F8A-8DBE-742B3278AB71}"/>
    <dataValidation type="list" allowBlank="1" showInputMessage="1" showErrorMessage="1" sqref="E2:E48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2025-11-30T18:35:50Z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