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383" documentId="120_S{2AC9BD13-BADA-5192-A53E-5A8FF88502F6}" xr6:coauthVersionLast="47" xr6:coauthVersionMax="47" xr10:uidLastSave="{C9011E7B-0D9C-44B5-B99D-DDCDBB7B095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B7" i="5"/>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<sst xmlns="http://schemas.openxmlformats.org/spreadsheetml/2006/main" count="180297" uniqueCount="39131">
  <si>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</si>
  <si>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</si>
  <si>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</si>
  <si>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</si>
  <si>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</si>
  <si>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</si>
  <si>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</si>
  <si>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</si>
  <si>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</si>
  <si>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</si>
  <si>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</si>
  <si>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</si>
  <si>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</si>
  <si>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</si>
  <si>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</si>
  <si>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</si>
  <si>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</si>
  <si>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</si>
  <si>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</si>
  <si>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</si>
  <si>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</si>
  <si>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</si>
  <si>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</si>
  <si>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</si>
  <si>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</si>
  <si>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</si>
  <si>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</si>
  <si>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</si>
  <si>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</si>
  <si>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</si>
  <si>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</si>
  <si>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</si>
  <si>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</si>
  <si>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</si>
  <si>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</si>
  <si>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</si>
  <si>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</si>
  <si>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</si>
  <si>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</si>
  <si>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</si>
  <si>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</si>
  <si>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</si>
  <si>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</si>
  <si>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</si>
  <si>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</si>
  <si>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</si>
  <si>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</si>
  <si>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</si>
  <si>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</si>
  <si>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</si>
  <si>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</si>
  <si>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</si>
  <si>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</si>
  <si>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</si>
  <si>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</si>
  <si>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</si>
  <si>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</si>
  <si>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</si>
  <si>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</si>
  <si>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</si>
  <si>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</si>
  <si>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</si>
  <si>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</si>
  <si>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</si>
  <si>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</si>
  <si>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</si>
  <si>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</si>
  <si>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</si>
  <si>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</si>
  <si>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</si>
  <si>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</si>
  <si>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</si>
  <si>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</si>
  <si>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</si>
  <si>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</si>
  <si>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</si>
  <si>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</si>
  <si>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</si>
  <si>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</si>
  <si>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</si>
  <si>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</si>
  <si>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</si>
  <si>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</si>
  <si>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</si>
  <si>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</si>
  <si>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</si>
  <si>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</si>
  <si>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</si>
  <si>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</si>
  <si>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</si>
  <si>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</si>
  <si>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</si>
  <si>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</si>
  <si>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</si>
  <si>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</si>
  <si>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</si>
  <si>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</si>
  <si>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</si>
  <si>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</si>
  <si>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</si>
  <si>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</si>
  <si>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</si>
  <si>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</si>
  <si>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</si>
  <si>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</si>
  <si>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</si>
  <si>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</si>
  <si>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</si>
  <si>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</si>
  <si>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</si>
  <si>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</si>
  <si>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</si>
  <si>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</si>
  <si>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</si>
  <si>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</si>
  <si>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</si>
  <si>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</si>
  <si>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</si>
  <si>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</si>
  <si>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</si>
  <si>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</si>
  <si>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</si>
  <si>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</si>
  <si>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</si>
  <si>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</si>
  <si>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</si>
  <si>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</si>
  <si>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</si>
  <si>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</si>
  <si>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</si>
  <si>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</si>
  <si>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</si>
  <si>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</si>
  <si>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</si>
  <si>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</si>
  <si>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</si>
  <si>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</si>
  <si>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</si>
  <si>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</si>
  <si>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</si>
  <si>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</si>
  <si>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</si>
  <si>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</si>
  <si>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</si>
  <si>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</si>
  <si>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</si>
  <si>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</si>
  <si>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</si>
  <si>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</si>
  <si>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</si>
  <si>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</si>
  <si>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</si>
  <si>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</si>
  <si>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</si>
  <si>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</si>
  <si>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</si>
  <si>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</si>
  <si>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</si>
  <si>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</si>
  <si>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</si>
  <si>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</si>
  <si>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</si>
  <si>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</si>
  <si>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</si>
  <si>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</si>
  <si>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</si>
  <si>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</si>
  <si>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</si>
  <si>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</si>
  <si>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</si>
  <si>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</si>
  <si>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</si>
  <si>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</si>
  <si>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</si>
  <si>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</si>
  <si>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</si>
  <si>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</si>
  <si>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</si>
  <si>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</si>
  <si>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</si>
  <si>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</si>
  <si>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</si>
  <si>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</si>
  <si>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</si>
  <si>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</si>
  <si>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</si>
  <si>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</si>
  <si>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</si>
  <si>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</si>
  <si>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</si>
  <si>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</si>
  <si>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</si>
  <si>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</si>
  <si>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</si>
  <si>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</si>
  <si>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</si>
  <si>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</si>
  <si>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</si>
  <si>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</si>
  <si>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</si>
  <si>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</si>
  <si>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</si>
  <si>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</si>
  <si>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</si>
  <si>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</si>
  <si>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</si>
  <si>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</si>
  <si>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</si>
  <si>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</si>
  <si>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</si>
  <si>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</si>
  <si>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</si>
  <si>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</si>
  <si>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</si>
  <si>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</si>
  <si>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</si>
  <si>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</si>
  <si>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</si>
  <si>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</si>
  <si>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</si>
  <si>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</si>
  <si>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</si>
  <si>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</si>
  <si>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</si>
  <si>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</si>
  <si>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</si>
  <si>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</si>
  <si>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</si>
  <si>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</si>
  <si>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</si>
  <si>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</si>
  <si>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</si>
  <si>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</si>
  <si>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</si>
  <si>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</si>
  <si>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</si>
  <si>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</si>
  <si>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</si>
  <si>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</si>
  <si>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</si>
  <si>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</si>
  <si>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</si>
  <si>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</si>
  <si>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</si>
  <si>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</si>
  <si>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</si>
  <si>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</si>
  <si>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</si>
  <si>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</si>
  <si>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</si>
  <si>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</si>
  <si>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</si>
  <si>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</si>
  <si>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</si>
  <si>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</si>
  <si>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</si>
  <si>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</si>
  <si>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</si>
  <si>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</si>
  <si>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</si>
  <si>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</si>
  <si>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</si>
  <si>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</si>
  <si>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</si>
  <si>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</si>
  <si>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</si>
  <si>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</si>
  <si>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</si>
  <si>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</si>
  <si>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</si>
  <si>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</si>
  <si>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</si>
  <si>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</si>
  <si>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</si>
  <si>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</si>
  <si>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</si>
  <si>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</si>
  <si>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</si>
  <si>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</si>
  <si>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</si>
  <si>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</si>
  <si>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</si>
  <si>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</si>
  <si>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</si>
  <si>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</si>
  <si>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</si>
  <si>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</si>
  <si>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</si>
  <si>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</si>
  <si>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</si>
  <si>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</si>
  <si>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</si>
  <si>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</si>
  <si>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</si>
  <si>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</si>
  <si>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</si>
  <si>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</si>
  <si>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</si>
  <si>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</si>
  <si>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</si>
  <si>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</si>
  <si>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</si>
  <si>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</si>
  <si>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</si>
  <si>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</si>
  <si>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</si>
  <si>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</si>
  <si>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</si>
  <si>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</si>
  <si>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</si>
  <si>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</si>
  <si>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</si>
  <si>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</si>
  <si>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</si>
  <si>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</si>
  <si>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</si>
  <si>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</si>
  <si>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</si>
  <si>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</si>
  <si>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</si>
  <si>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</si>
  <si>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</si>
  <si>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</si>
  <si>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</si>
  <si>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</si>
  <si>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</si>
  <si>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</si>
  <si>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</si>
  <si>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</si>
  <si>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</si>
  <si>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</si>
  <si>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</si>
  <si>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</si>
  <si>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</si>
  <si>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</si>
  <si>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</si>
  <si>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</si>
  <si>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</si>
  <si>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</si>
  <si>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</si>
  <si>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</si>
  <si>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</si>
  <si>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</si>
  <si>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</si>
  <si>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</si>
  <si>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</si>
  <si>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</si>
  <si>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</si>
  <si>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</si>
  <si>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</si>
  <si>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</si>
  <si>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</si>
  <si>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</si>
  <si>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</si>
  <si>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</si>
  <si>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</si>
  <si>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</si>
  <si>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</si>
  <si>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</si>
  <si>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</si>
  <si>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</si>
  <si>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</si>
  <si>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</si>
  <si>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</si>
  <si>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</si>
  <si>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</si>
  <si>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</si>
  <si>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</si>
  <si>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</si>
  <si>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</si>
  <si>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</si>
  <si>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</si>
  <si>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</si>
  <si>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</si>
  <si>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</si>
  <si>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</si>
  <si>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</si>
  <si>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</si>
  <si>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</si>
  <si>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</si>
  <si>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</si>
  <si>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</si>
  <si>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</si>
  <si>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</si>
  <si>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</si>
  <si>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</si>
  <si>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</si>
  <si>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</si>
  <si>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</si>
  <si>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</si>
  <si>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</si>
  <si>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</si>
  <si>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</si>
  <si>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</si>
  <si>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</si>
  <si>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</si>
  <si>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</si>
  <si>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</si>
  <si>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</si>
  <si>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</si>
  <si>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</si>
  <si>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</si>
  <si>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</si>
  <si>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</si>
  <si>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</si>
  <si>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</si>
  <si>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</si>
  <si>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</si>
  <si>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</si>
  <si>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</si>
  <si>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</si>
  <si>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</si>
  <si>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</si>
  <si>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</si>
  <si>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</si>
  <si>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</si>
  <si>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</si>
  <si>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</si>
  <si>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</si>
  <si>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</si>
  <si>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</si>
  <si>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</si>
  <si>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</si>
  <si>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</si>
  <si>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</si>
  <si>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</si>
  <si>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</si>
  <si>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</si>
  <si>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</si>
  <si>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</si>
  <si>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</si>
  <si>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</si>
  <si>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</si>
  <si>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</si>
  <si>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</si>
  <si>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</si>
  <si>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</si>
  <si>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</si>
  <si>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</si>
  <si>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</si>
  <si>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</si>
  <si>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</si>
  <si>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</si>
  <si>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</si>
  <si>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</si>
  <si>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</si>
  <si>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</si>
  <si>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</si>
  <si>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</si>
  <si>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</si>
  <si>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</si>
  <si>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</si>
  <si>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</si>
  <si>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</si>
  <si>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</si>
  <si>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</si>
  <si>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</si>
  <si>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</si>
  <si>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</si>
  <si>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</si>
  <si>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</si>
  <si>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</si>
  <si>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</si>
  <si>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</si>
  <si>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</si>
  <si>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</si>
  <si>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</si>
  <si>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</si>
  <si>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</si>
  <si>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</si>
  <si>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</si>
  <si>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</si>
  <si>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</si>
  <si>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</si>
  <si>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</si>
  <si>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</si>
  <si>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</si>
  <si>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</si>
  <si>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</si>
  <si>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</si>
  <si>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</si>
  <si>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</si>
  <si>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</si>
  <si>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</si>
  <si>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</si>
  <si>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</si>
  <si>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</si>
  <si>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</si>
  <si>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</si>
  <si>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</si>
  <si>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</si>
  <si>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</si>
  <si>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</si>
  <si>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</si>
  <si>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</si>
  <si>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</si>
  <si>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</si>
  <si>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</si>
  <si>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</si>
  <si>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</si>
  <si>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</si>
  <si>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</si>
  <si>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</si>
  <si>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</si>
  <si>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</si>
  <si>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</si>
  <si>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</si>
  <si>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</si>
  <si>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</si>
  <si>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</si>
  <si>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</si>
  <si>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</si>
  <si>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</si>
  <si>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</si>
  <si>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</si>
  <si>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</si>
  <si>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</si>
  <si>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</si>
  <si>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</si>
  <si>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</si>
  <si>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</si>
  <si>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</si>
  <si>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</si>
  <si>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</si>
  <si>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</si>
  <si>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</si>
  <si>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</si>
  <si>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</si>
  <si>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</si>
  <si>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</si>
  <si>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</si>
  <si>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</si>
  <si>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</si>
  <si>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</si>
  <si>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</si>
  <si>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</si>
  <si>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</si>
  <si>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</si>
  <si>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</si>
  <si>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</si>
  <si>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</si>
  <si>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</si>
  <si>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</si>
  <si>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</si>
  <si>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</si>
  <si>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</si>
  <si>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</si>
  <si>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</si>
  <si>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</si>
  <si>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</si>
  <si>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</si>
  <si>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</si>
  <si>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</si>
  <si>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</si>
  <si>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</si>
  <si>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</si>
  <si>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</si>
  <si>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</si>
  <si>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</si>
  <si>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</si>
  <si>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</si>
  <si>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</si>
  <si>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</si>
  <si>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</si>
  <si>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</si>
  <si>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</si>
  <si>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</si>
  <si>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</si>
  <si>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</si>
  <si>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</si>
  <si>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</si>
  <si>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</si>
  <si>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</si>
  <si>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</si>
  <si>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</si>
  <si>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</si>
  <si>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</si>
  <si>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</si>
  <si>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</si>
  <si>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</si>
  <si>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</si>
  <si>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</si>
  <si>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</si>
  <si>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</si>
  <si>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</si>
  <si>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</si>
  <si>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</si>
  <si>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</si>
  <si>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</si>
  <si>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</si>
  <si>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</si>
  <si>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</si>
  <si>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</si>
  <si>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</si>
  <si>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</si>
  <si>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</si>
  <si>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</si>
  <si>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</si>
  <si>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</si>
  <si>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</si>
  <si>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</si>
  <si>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</si>
  <si>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</si>
  <si>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</si>
  <si>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</si>
  <si>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</si>
  <si>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</si>
  <si>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</si>
  <si>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</si>
  <si>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</si>
  <si>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</si>
  <si>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</si>
  <si>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</si>
  <si>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</si>
  <si>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</si>
  <si>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</si>
  <si>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</si>
  <si>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</si>
  <si>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</si>
  <si>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</si>
  <si>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</si>
  <si>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</si>
  <si>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</si>
  <si>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</si>
  <si>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</si>
  <si>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</si>
  <si>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</si>
  <si>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</si>
  <si>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</si>
  <si>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</si>
  <si>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</si>
  <si>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</si>
  <si>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</si>
  <si>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</si>
  <si>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</si>
  <si>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</si>
  <si>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</si>
  <si>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</si>
  <si>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</si>
  <si>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</si>
  <si>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</si>
  <si>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</si>
  <si>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</si>
  <si>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</si>
  <si>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</si>
  <si>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</si>
  <si>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</si>
  <si>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</si>
  <si>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</si>
  <si>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</si>
  <si>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</si>
  <si>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</si>
  <si>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</si>
  <si>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</si>
  <si>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</si>
  <si>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</si>
  <si>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</si>
  <si>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</si>
  <si>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</si>
  <si>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</si>
  <si>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</si>
  <si>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</si>
  <si>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</si>
  <si>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</si>
  <si>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</si>
  <si>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</si>
  <si>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</si>
  <si>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</si>
  <si>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</si>
  <si>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</si>
  <si>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</si>
  <si>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</si>
  <si>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</si>
  <si>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</si>
  <si>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</si>
  <si>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</si>
  <si>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</si>
  <si>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</si>
  <si>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</si>
  <si>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</si>
  <si>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</si>
  <si>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</si>
  <si>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</si>
  <si>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</si>
  <si>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</si>
  <si>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</si>
  <si>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</si>
  <si>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</si>
  <si>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</si>
  <si>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</si>
  <si>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</si>
  <si>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</si>
  <si>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</si>
  <si>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</si>
  <si>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</si>
  <si>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</si>
  <si>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</si>
  <si>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</si>
  <si>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</si>
  <si>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</si>
  <si>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</si>
  <si>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</si>
  <si>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</si>
  <si>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</si>
  <si>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</si>
  <si>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</si>
  <si>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</si>
  <si>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</si>
  <si>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</si>
  <si>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</si>
  <si>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</si>
  <si>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</si>
  <si>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</si>
  <si>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</si>
  <si>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</si>
  <si>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</si>
  <si>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</si>
  <si>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</si>
  <si>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</si>
  <si>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</si>
  <si>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</si>
  <si>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</si>
  <si>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</si>
  <si>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</si>
  <si>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</si>
  <si>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</si>
  <si>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</si>
  <si>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</si>
  <si>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</si>
  <si>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</si>
  <si>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</si>
  <si>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</si>
  <si>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</si>
  <si>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</si>
  <si>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</si>
  <si>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</si>
  <si>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</si>
  <si>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</si>
  <si>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</si>
  <si>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</si>
  <si>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</si>
  <si>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</si>
  <si>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</si>
  <si>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</si>
  <si>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</si>
  <si>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</si>
  <si>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</si>
  <si>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</si>
  <si>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</si>
  <si>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</si>
  <si>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</si>
  <si>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</si>
  <si>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</si>
  <si>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</si>
  <si>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</si>
  <si>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</si>
  <si>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</si>
  <si>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</si>
  <si>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</si>
  <si>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</si>
  <si>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</si>
  <si>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</si>
  <si>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</si>
  <si>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</si>
  <si>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</si>
  <si>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</si>
  <si>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</si>
  <si>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</si>
  <si>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</si>
  <si>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</si>
  <si>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</si>
  <si>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</si>
  <si>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</si>
  <si>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</si>
  <si>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</si>
  <si>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</si>
  <si>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</si>
  <si>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</si>
  <si>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</si>
  <si>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</si>
  <si>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</si>
  <si>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</si>
  <si>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</si>
  <si>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</si>
  <si>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</si>
  <si>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</si>
  <si>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</si>
  <si>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</si>
  <si>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</si>
  <si>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</si>
  <si>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</si>
  <si>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</si>
  <si>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</si>
  <si>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</si>
  <si>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</si>
  <si>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</si>
  <si>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</si>
  <si>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</si>
  <si>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</si>
  <si>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</si>
  <si>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</si>
  <si>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</si>
  <si>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</si>
  <si>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</si>
  <si>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</si>
  <si>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</si>
  <si>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</si>
  <si>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</si>
  <si>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</si>
  <si>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</si>
  <si>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</si>
  <si>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</si>
  <si>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</si>
  <si>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</si>
  <si>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</si>
  <si>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</si>
  <si>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</si>
  <si>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</si>
  <si>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</si>
  <si>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</si>
  <si>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</si>
  <si>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</si>
  <si>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</si>
  <si>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</si>
  <si>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</si>
  <si>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</si>
  <si>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</si>
  <si>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</si>
  <si>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</si>
  <si>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</si>
  <si>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</si>
  <si>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</si>
  <si>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</si>
  <si>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</si>
  <si>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</si>
  <si>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</si>
  <si>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</si>
  <si>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</si>
  <si>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</si>
  <si>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</si>
  <si>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</si>
  <si>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</si>
  <si>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</si>
  <si>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</si>
  <si>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</si>
  <si>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</si>
  <si>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</si>
  <si>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</si>
  <si>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</si>
  <si>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</si>
  <si>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</si>
  <si>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</si>
  <si>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</si>
  <si>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</si>
  <si>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</si>
  <si>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</si>
  <si>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</si>
  <si>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</si>
  <si>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</si>
  <si>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</si>
  <si>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</si>
  <si>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</si>
  <si>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</si>
  <si>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</si>
  <si>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</si>
  <si>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</si>
  <si>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</si>
  <si>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</si>
  <si>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</si>
  <si>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</si>
  <si>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</si>
  <si>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</si>
  <si>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</si>
  <si>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</si>
  <si>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</si>
  <si>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</si>
  <si>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</si>
  <si>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</si>
  <si>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</si>
  <si>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</si>
  <si>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</si>
  <si>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</si>
  <si>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</si>
  <si>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</si>
  <si>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</si>
  <si>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</si>
  <si>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</si>
  <si>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</si>
  <si>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</si>
  <si>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</si>
  <si>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</si>
  <si>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</si>
  <si>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</si>
  <si>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</si>
  <si>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</si>
  <si>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</si>
  <si>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</si>
  <si>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</si>
  <si>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</si>
  <si>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</si>
  <si>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</si>
  <si>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</si>
  <si>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</si>
  <si>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</si>
  <si>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</si>
  <si>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</si>
  <si>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</si>
  <si>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</si>
  <si>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</si>
  <si>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</si>
  <si>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</si>
  <si>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</si>
  <si>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</si>
  <si>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</si>
  <si>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</si>
  <si>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</si>
  <si>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</si>
  <si>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</si>
  <si>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</si>
  <si>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</si>
  <si>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</si>
  <si>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</si>
  <si>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</si>
  <si>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</si>
  <si>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</si>
  <si>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</si>
  <si>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</si>
  <si>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</si>
  <si>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</si>
  <si>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</si>
  <si>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</si>
  <si>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</si>
  <si>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</si>
  <si>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</si>
  <si>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</si>
  <si>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</si>
  <si>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</si>
  <si>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</si>
  <si>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</si>
  <si>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</si>
  <si>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</si>
  <si>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</si>
  <si>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</si>
  <si>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</si>
  <si>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</si>
  <si>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</si>
  <si>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</si>
  <si>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</si>
  <si>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</si>
  <si>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</si>
  <si>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</si>
  <si>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</si>
  <si>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</si>
  <si>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</si>
  <si>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</si>
  <si>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</si>
  <si>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</si>
  <si>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</si>
  <si>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</si>
  <si>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</si>
  <si>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</si>
  <si>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</si>
  <si>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</si>
  <si>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</si>
  <si>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</si>
  <si>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</si>
  <si>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</si>
  <si>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</si>
  <si>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</si>
  <si>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</si>
  <si>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</si>
  <si>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</si>
  <si>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</si>
  <si>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</si>
  <si>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</si>
  <si>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</si>
  <si>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</si>
  <si>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</si>
  <si>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</si>
  <si>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</si>
  <si>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</si>
  <si>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</si>
  <si>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</si>
  <si>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</si>
  <si>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</si>
  <si>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</si>
  <si>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</si>
  <si>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</si>
  <si>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</si>
  <si>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</si>
  <si>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</si>
  <si>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</si>
  <si>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</si>
  <si>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</si>
  <si>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</si>
  <si>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</si>
  <si>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</si>
  <si>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</si>
  <si>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</si>
  <si>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</si>
  <si>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</si>
  <si>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</si>
  <si>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</si>
  <si>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</si>
  <si>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</si>
  <si>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</si>
  <si>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</si>
  <si>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</si>
  <si>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</si>
  <si>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</si>
  <si>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</si>
  <si>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</si>
  <si>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</si>
  <si>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</si>
  <si>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</si>
  <si>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</si>
  <si>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</si>
  <si>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</si>
  <si>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</si>
  <si>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</si>
  <si>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</si>
  <si>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</si>
  <si>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</si>
  <si>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</si>
  <si>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</si>
  <si>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</si>
  <si>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</si>
  <si>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</si>
  <si>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</si>
  <si>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</si>
  <si>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</si>
  <si>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</si>
  <si>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</si>
  <si>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</si>
  <si>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</si>
  <si>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</si>
  <si>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</si>
  <si>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</si>
  <si>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</si>
  <si>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</si>
  <si>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</si>
  <si>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</si>
  <si>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</si>
  <si>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</si>
  <si>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</si>
  <si>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</si>
  <si>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</si>
  <si>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</si>
  <si>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</si>
  <si>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</si>
  <si>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</si>
  <si>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</si>
  <si>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</si>
  <si>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</si>
  <si>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</si>
  <si>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</si>
  <si>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</si>
  <si>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</si>
  <si>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</si>
  <si>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</si>
  <si>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</si>
  <si>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</si>
  <si>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</si>
  <si>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</si>
  <si>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</si>
  <si>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</si>
  <si>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</si>
  <si>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</si>
  <si>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</si>
  <si>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</si>
  <si>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</si>
  <si>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</si>
  <si>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</si>
  <si>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</si>
  <si>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</si>
  <si>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</si>
  <si>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</si>
  <si>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</si>
  <si>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</si>
  <si>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</si>
  <si>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</si>
  <si>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</si>
  <si>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</si>
  <si>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</si>
  <si>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</si>
  <si>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</si>
  <si>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</si>
  <si>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</si>
  <si>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</si>
  <si>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</si>
  <si>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</si>
  <si>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</si>
  <si>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</si>
  <si>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</si>
  <si>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</si>
  <si>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</si>
  <si>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</si>
  <si>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</si>
  <si>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</si>
  <si>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</si>
  <si>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</si>
  <si>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</si>
  <si>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</si>
  <si>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</si>
  <si>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</si>
  <si>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</si>
  <si>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</si>
  <si>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</si>
  <si>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</si>
  <si>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</si>
  <si>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</si>
  <si>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</si>
  <si>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</si>
  <si>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</si>
  <si>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</si>
  <si>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</si>
  <si>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</si>
  <si>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</si>
  <si>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</si>
  <si>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</si>
  <si>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</si>
  <si>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</si>
  <si>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</si>
  <si>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</si>
  <si>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</si>
  <si>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</si>
  <si>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</si>
  <si>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</si>
  <si>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</si>
  <si>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</si>
  <si>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</si>
  <si>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</si>
  <si>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</si>
  <si>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</si>
  <si>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</si>
  <si>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</si>
  <si>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</si>
  <si>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</si>
  <si>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</si>
  <si>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</si>
  <si>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</si>
  <si>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</si>
  <si>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</si>
  <si>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</si>
  <si>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</si>
  <si>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</si>
  <si>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</si>
  <si>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</si>
  <si>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</si>
  <si>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</si>
  <si>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</si>
  <si>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</si>
  <si>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</si>
  <si>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</si>
  <si>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</si>
  <si>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</si>
  <si>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</si>
  <si>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</si>
  <si>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</si>
  <si>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</si>
  <si>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</si>
  <si>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</si>
  <si>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</si>
  <si>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</si>
  <si>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</si>
  <si>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</si>
  <si>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</si>
  <si>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</si>
  <si>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</si>
  <si>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</si>
  <si>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</si>
  <si>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</si>
  <si>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</si>
  <si>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</si>
  <si>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</si>
  <si>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</si>
  <si>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</si>
  <si>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</si>
  <si>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</si>
  <si>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</si>
  <si>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</si>
  <si>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</si>
  <si>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</si>
  <si>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</si>
  <si>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</si>
  <si>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</si>
  <si>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</si>
  <si>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</si>
  <si>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</si>
  <si>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</si>
  <si>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</si>
  <si>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</si>
  <si>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</si>
  <si>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</si>
  <si>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</si>
  <si>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</si>
  <si>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</si>
  <si>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</si>
  <si>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</si>
  <si>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</si>
  <si>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</si>
  <si>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</si>
  <si>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</si>
  <si>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</si>
  <si>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</si>
  <si>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</si>
  <si>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</si>
  <si>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</si>
  <si>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</si>
  <si>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</si>
  <si>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</si>
  <si>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</si>
  <si>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</si>
  <si>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</si>
  <si>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</si>
  <si>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</si>
  <si>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</si>
  <si>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</si>
  <si>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</si>
  <si>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</si>
  <si>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</si>
  <si>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</si>
  <si>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</si>
  <si>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</si>
  <si>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</si>
  <si>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</si>
  <si>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</si>
  <si>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</si>
  <si>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</si>
  <si>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</si>
  <si>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</si>
  <si>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</si>
  <si>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</si>
  <si>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</si>
  <si>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</si>
  <si>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</si>
  <si>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</si>
  <si>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</si>
  <si>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</si>
  <si>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</si>
  <si>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</si>
  <si>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</si>
  <si>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</si>
  <si>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</si>
  <si>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</si>
  <si>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</si>
  <si>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</si>
  <si>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</si>
  <si>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</si>
  <si>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</si>
  <si>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</si>
  <si>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</si>
  <si>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</si>
  <si>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</si>
  <si>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</si>
  <si>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</si>
  <si>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</si>
  <si>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</si>
  <si>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</si>
  <si>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</si>
  <si>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</si>
  <si>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</si>
  <si>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</si>
  <si>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</si>
  <si>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</si>
  <si>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</si>
  <si>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</si>
  <si>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</si>
  <si>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</si>
  <si>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</si>
  <si>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</si>
  <si>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</si>
  <si>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</si>
  <si>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</si>
  <si>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</si>
  <si>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</si>
  <si>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</si>
  <si>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</si>
  <si>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</si>
  <si>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</si>
  <si>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</si>
  <si>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</si>
  <si>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</si>
  <si>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</si>
  <si>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</si>
  <si>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</si>
  <si>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</si>
  <si>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</si>
  <si>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</si>
  <si>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</si>
  <si>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</si>
  <si>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</si>
  <si>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</si>
  <si>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</si>
  <si>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</si>
  <si>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</si>
  <si>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</si>
  <si>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</si>
  <si>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</si>
  <si>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</si>
  <si>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</si>
  <si>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</si>
  <si>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</si>
  <si>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</si>
  <si>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</si>
  <si>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</si>
  <si>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</si>
  <si>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</si>
  <si>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</si>
  <si>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</si>
  <si>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</si>
  <si>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</si>
  <si>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</si>
  <si>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</si>
  <si>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</si>
  <si>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</si>
  <si>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</si>
  <si>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</si>
  <si>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</si>
  <si>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</si>
  <si>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</si>
  <si>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</si>
  <si>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</si>
  <si>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</si>
  <si>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</si>
  <si>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</si>
  <si>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</si>
  <si>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</si>
  <si>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</si>
  <si>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</si>
  <si>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</si>
  <si>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</si>
  <si>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</si>
  <si>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</si>
  <si>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</si>
  <si>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</si>
  <si>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</si>
  <si>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</si>
  <si>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</si>
  <si>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</si>
  <si>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</si>
  <si>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</si>
  <si>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</si>
  <si>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</si>
  <si>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</si>
  <si>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</si>
  <si>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</si>
  <si>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</si>
  <si>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</si>
  <si>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</si>
  <si>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</si>
  <si>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</si>
  <si>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</si>
  <si>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</si>
  <si>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</si>
  <si>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</si>
  <si>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</si>
  <si>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</si>
  <si>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</si>
  <si>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</si>
  <si>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</si>
  <si>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</si>
  <si>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</si>
  <si>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</si>
  <si>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</si>
  <si>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</si>
  <si>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</si>
  <si>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</si>
  <si>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</si>
  <si>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</si>
  <si>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</si>
  <si>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</si>
  <si>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</si>
  <si>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</si>
  <si>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</si>
  <si>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</si>
  <si>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</si>
  <si>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</si>
  <si>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</si>
  <si>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</si>
  <si>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</si>
  <si>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</si>
  <si>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</si>
  <si>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</si>
  <si>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</si>
  <si>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</si>
  <si>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</si>
  <si>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</si>
  <si>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</si>
  <si>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</si>
  <si>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</si>
  <si>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</si>
  <si>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</si>
  <si>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</si>
  <si>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</si>
  <si>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</si>
  <si>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</si>
  <si>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</si>
  <si>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</si>
  <si>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</si>
  <si>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</si>
  <si>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</si>
  <si>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</si>
  <si>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</si>
  <si>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</si>
  <si>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</si>
  <si>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</si>
  <si>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</si>
  <si>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</si>
  <si>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</si>
  <si>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</si>
  <si>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</si>
  <si>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</si>
  <si>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</si>
  <si>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</si>
  <si>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</si>
  <si>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</si>
  <si>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</si>
  <si>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</si>
  <si>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</si>
  <si>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</si>
  <si>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</si>
  <si>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</si>
  <si>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</si>
  <si>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</si>
  <si>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</si>
  <si>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</si>
  <si>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</si>
  <si>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</si>
  <si>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</si>
  <si>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</si>
  <si>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</si>
  <si>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</si>
  <si>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</si>
  <si>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</si>
  <si>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</si>
  <si>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</si>
  <si>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</si>
  <si>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</si>
  <si>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</si>
  <si>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</si>
  <si>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</si>
  <si>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</si>
  <si>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</si>
  <si>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</si>
  <si>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</si>
  <si>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</si>
  <si>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</si>
  <si>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</si>
  <si>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</si>
  <si>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</si>
  <si>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</si>
  <si>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</si>
  <si>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</si>
  <si>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</si>
  <si>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</si>
  <si>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</si>
  <si>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</si>
  <si>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</si>
  <si>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</si>
  <si>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</si>
  <si>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</si>
  <si>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</si>
  <si>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</si>
  <si>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</si>
  <si>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</si>
  <si>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</si>
  <si>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</si>
  <si>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</si>
  <si>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</si>
  <si>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</si>
  <si>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</si>
  <si>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</si>
  <si>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</si>
  <si>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</si>
  <si>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</si>
  <si>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</si>
  <si>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</si>
  <si>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</si>
  <si>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</si>
  <si>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</si>
  <si>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</si>
  <si>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</si>
  <si>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</si>
  <si>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</si>
  <si>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</si>
  <si>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</si>
  <si>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</si>
  <si>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</si>
  <si>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</si>
  <si>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</si>
  <si>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</si>
  <si>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</si>
  <si>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</si>
  <si>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</si>
  <si>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</si>
  <si>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</si>
  <si>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</si>
  <si>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</si>
  <si>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</si>
  <si>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</si>
  <si>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</si>
  <si>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</si>
  <si>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</si>
  <si>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</si>
  <si>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</si>
  <si>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</si>
  <si>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</si>
  <si>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</si>
  <si>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</si>
  <si>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</si>
  <si>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</si>
  <si>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</si>
  <si>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</si>
  <si>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</si>
  <si>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</si>
  <si>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</si>
  <si>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</si>
  <si>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</si>
  <si>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</si>
  <si>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</si>
  <si>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</si>
  <si>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</si>
  <si>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</si>
  <si>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</si>
  <si>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</si>
  <si>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</si>
  <si>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</si>
  <si>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</si>
  <si>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</si>
  <si>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</si>
  <si>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</si>
  <si>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</si>
  <si>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</si>
  <si>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</si>
  <si>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</si>
  <si>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</si>
  <si>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</si>
  <si>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</si>
  <si>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</si>
  <si>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</si>
  <si>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</si>
  <si>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</si>
  <si>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</si>
  <si>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</si>
  <si>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</si>
  <si>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</si>
  <si>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</si>
  <si>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</si>
  <si>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</si>
  <si>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</si>
  <si>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</si>
  <si>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</si>
  <si>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</si>
  <si>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</si>
  <si>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</si>
  <si>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</si>
  <si>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</si>
  <si>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</si>
  <si>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</si>
  <si>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</si>
  <si>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</si>
  <si>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</si>
  <si>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</si>
  <si>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</si>
  <si>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</si>
  <si>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</si>
  <si>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</si>
  <si>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</si>
  <si>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</si>
  <si>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</si>
  <si>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</si>
  <si>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</si>
  <si>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</si>
  <si>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</si>
  <si>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</si>
  <si>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</si>
  <si>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</si>
  <si>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</si>
  <si>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</si>
  <si>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</si>
  <si>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</si>
  <si>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</si>
  <si>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</si>
  <si>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</si>
  <si>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</si>
  <si>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</si>
  <si>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</si>
  <si>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</si>
  <si>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</si>
  <si>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</si>
  <si>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</si>
  <si>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</si>
  <si>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</si>
  <si>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</si>
  <si>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</si>
  <si>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</si>
  <si>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</si>
  <si>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</si>
  <si>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</si>
  <si>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</si>
  <si>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</si>
  <si>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</si>
  <si>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</si>
  <si>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</si>
  <si>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</si>
  <si>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</si>
  <si>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</si>
  <si>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</si>
  <si>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</si>
  <si>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</si>
  <si>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</si>
  <si>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</si>
  <si>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</si>
  <si>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</si>
  <si>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</si>
  <si>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</si>
  <si>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</si>
  <si>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</si>
  <si>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</si>
  <si>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</si>
  <si>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</si>
  <si>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</si>
  <si>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</si>
  <si>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</si>
  <si>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</si>
  <si>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</si>
  <si>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</si>
  <si>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</si>
  <si>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</si>
  <si>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</si>
  <si>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</si>
  <si>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</si>
  <si>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</si>
  <si>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</si>
  <si>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</si>
  <si>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</si>
  <si>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</si>
  <si>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</si>
  <si>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</si>
  <si>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</si>
  <si>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</si>
  <si>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</si>
  <si>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</si>
  <si>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</si>
  <si>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</si>
  <si>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</si>
  <si>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</si>
  <si>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</si>
  <si>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</si>
  <si>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</si>
  <si>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</si>
  <si>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</si>
  <si>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</si>
  <si>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</si>
  <si>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</si>
  <si>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</si>
  <si>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</si>
  <si>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</si>
  <si>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</si>
  <si>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</si>
  <si>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</si>
  <si>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</si>
  <si>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</si>
  <si>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</si>
  <si>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</si>
  <si>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</si>
  <si>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</si>
  <si>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</si>
  <si>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</si>
  <si>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</si>
  <si>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</si>
  <si>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</si>
  <si>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</si>
  <si>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</si>
  <si>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</si>
  <si>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</si>
  <si>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</si>
  <si>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</si>
  <si>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</si>
  <si>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</si>
  <si>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</si>
  <si>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</si>
  <si>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</si>
  <si>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</si>
  <si>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</si>
  <si>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</si>
  <si>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</si>
  <si>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</si>
  <si>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</si>
  <si>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</si>
  <si>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</si>
  <si>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</si>
  <si>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</si>
  <si>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</si>
  <si>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</si>
  <si>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</si>
  <si>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</si>
  <si>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</si>
  <si>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</si>
  <si>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</si>
  <si>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</si>
  <si>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</si>
  <si>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</si>
  <si>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</si>
  <si>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</si>
  <si>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</si>
  <si>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</si>
  <si>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</si>
  <si>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</si>
  <si>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</si>
  <si>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</si>
  <si>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</si>
  <si>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</si>
  <si>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</si>
  <si>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</si>
  <si>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</si>
  <si>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</si>
  <si>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</si>
  <si>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</si>
  <si>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</si>
  <si>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</si>
  <si>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</si>
  <si>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</si>
  <si>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</si>
  <si>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</si>
  <si>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</si>
  <si>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</si>
  <si>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</si>
  <si>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</si>
  <si>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</si>
  <si>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</si>
  <si>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</si>
  <si>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</si>
  <si>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</si>
  <si>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</si>
  <si>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</si>
  <si>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</si>
  <si>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</si>
  <si>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</si>
  <si>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</si>
  <si>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</si>
  <si>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</si>
  <si>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</si>
  <si>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</si>
  <si>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</si>
  <si>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</si>
  <si>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</si>
  <si>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</si>
  <si>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</si>
  <si>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</si>
  <si>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</si>
  <si>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</si>
  <si>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</si>
  <si>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</si>
  <si>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</si>
  <si>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</si>
  <si>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</si>
  <si>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</si>
  <si>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</si>
  <si>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</si>
  <si>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</si>
  <si>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</si>
  <si>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</si>
  <si>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</si>
  <si>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</si>
  <si>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</si>
  <si>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</si>
  <si>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</si>
  <si>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</si>
  <si>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</si>
  <si>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</si>
  <si>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</si>
  <si>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</si>
  <si>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</si>
  <si>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</si>
  <si>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</si>
  <si>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</si>
  <si>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</si>
  <si>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</si>
  <si>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</si>
  <si>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</si>
  <si>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</si>
  <si>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</si>
  <si>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</si>
  <si>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</si>
  <si>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</si>
  <si>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</si>
  <si>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</si>
  <si>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</si>
  <si>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</si>
  <si>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</si>
  <si>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</si>
  <si>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</si>
  <si>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</si>
  <si>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</si>
  <si>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</si>
  <si>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</si>
  <si>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</si>
  <si>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</si>
  <si>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</si>
  <si>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</si>
  <si>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</si>
  <si>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</si>
  <si>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</si>
  <si>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</si>
  <si>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</si>
  <si>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</si>
  <si>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</si>
  <si>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</si>
  <si>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</si>
  <si>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</si>
  <si>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</si>
  <si>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</si>
  <si>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</si>
  <si>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</si>
  <si>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</si>
  <si>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</si>
  <si>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</si>
  <si>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</si>
  <si>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</si>
  <si>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</si>
  <si>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</si>
  <si>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</si>
  <si>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</si>
  <si>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</si>
  <si>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</si>
  <si>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</si>
  <si>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</si>
  <si>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</si>
  <si>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</si>
  <si>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</si>
  <si>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</si>
  <si>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</si>
  <si>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</si>
  <si>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</si>
  <si>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</si>
  <si>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</si>
  <si>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</si>
  <si>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</si>
  <si>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</si>
  <si>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</si>
  <si>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</si>
  <si>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</si>
  <si>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</si>
  <si>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</si>
  <si>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</si>
  <si>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</si>
  <si>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</si>
  <si>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</si>
  <si>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</si>
  <si>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</si>
  <si>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</si>
  <si>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</si>
  <si>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</si>
  <si>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</si>
  <si>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</si>
  <si>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</si>
  <si>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</si>
  <si>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</si>
  <si>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</si>
  <si>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</si>
  <si>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</si>
  <si>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</si>
  <si>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</si>
  <si>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</si>
  <si>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</si>
  <si>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</si>
  <si>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</si>
  <si>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</si>
  <si>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</si>
  <si>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</si>
  <si>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</si>
  <si>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</si>
  <si>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</si>
  <si>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</si>
  <si>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</si>
  <si>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</si>
  <si>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</si>
  <si>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</si>
  <si>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</si>
  <si>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</si>
  <si>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</si>
  <si>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</si>
  <si>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</si>
  <si>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</si>
  <si>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</si>
  <si>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</si>
  <si>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</si>
  <si>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</si>
  <si>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</si>
  <si>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</si>
  <si>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</si>
  <si>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</si>
  <si>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</si>
  <si>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</si>
  <si>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</si>
  <si>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</si>
  <si>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</si>
  <si>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</si>
  <si>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</si>
  <si>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</si>
  <si>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</si>
  <si>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</si>
  <si>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</si>
  <si>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</si>
  <si>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</si>
  <si>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</si>
  <si>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</si>
  <si>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</si>
  <si>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</si>
  <si>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</si>
  <si>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</si>
  <si>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</si>
  <si>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</si>
  <si>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</si>
  <si>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</si>
  <si>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</si>
  <si>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</si>
  <si>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</si>
  <si>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</si>
  <si>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</si>
  <si>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</si>
  <si>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</si>
  <si>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</si>
  <si>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</si>
  <si>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</si>
  <si>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</si>
  <si>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</si>
  <si>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</si>
  <si>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</si>
  <si>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</si>
  <si>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</si>
  <si>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</si>
  <si>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</si>
  <si>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</si>
  <si>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</si>
  <si>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</si>
  <si>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</si>
  <si>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</si>
  <si>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</si>
  <si>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</si>
  <si>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</si>
  <si>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</si>
  <si>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</si>
  <si>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</si>
  <si>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</si>
  <si>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</si>
  <si>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</si>
  <si>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</si>
  <si>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</si>
  <si>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</si>
  <si>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</si>
  <si>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</si>
  <si>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</si>
  <si>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</si>
  <si>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</si>
  <si>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</si>
  <si>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</si>
  <si>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</si>
  <si>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</si>
  <si>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</si>
  <si>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</si>
  <si>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</si>
  <si>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</si>
  <si>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</si>
  <si>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</si>
  <si>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</si>
  <si>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</si>
  <si>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</si>
  <si>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</si>
  <si>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</si>
  <si>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</si>
  <si>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</si>
  <si>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</si>
  <si>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</si>
  <si>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</si>
  <si>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</si>
  <si>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</si>
  <si>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</si>
  <si>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</si>
  <si>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</si>
  <si>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</si>
  <si>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</si>
  <si>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</si>
  <si>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</si>
  <si>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</si>
  <si>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</si>
  <si>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</si>
  <si>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</si>
  <si>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</si>
  <si>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</si>
  <si>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</si>
  <si>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</si>
  <si>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</si>
  <si>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</si>
  <si>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</si>
  <si>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</si>
  <si>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</si>
  <si>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</si>
  <si>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</si>
  <si>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</si>
  <si>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</si>
  <si>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</si>
  <si>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</si>
  <si>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</si>
  <si>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</si>
  <si>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</si>
  <si>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</si>
  <si>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</si>
  <si>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</si>
  <si>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</si>
  <si>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</si>
  <si>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</si>
  <si>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</si>
  <si>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</si>
  <si>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</si>
  <si>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</si>
  <si>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</si>
  <si>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</si>
  <si>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</si>
  <si>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</si>
  <si>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</si>
  <si>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</si>
  <si>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</si>
  <si>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</si>
  <si>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</si>
  <si>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</si>
  <si>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</si>
  <si>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</si>
  <si>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</si>
  <si>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</si>
  <si>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</si>
  <si>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</si>
  <si>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</si>
  <si>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</si>
  <si>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</si>
  <si>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</si>
  <si>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</si>
  <si>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</si>
  <si>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</si>
  <si>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</si>
  <si>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</si>
  <si>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</si>
  <si>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</si>
  <si>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</si>
  <si>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</si>
  <si>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</si>
  <si>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</si>
  <si>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</si>
  <si>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</si>
  <si>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</si>
  <si>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</si>
  <si>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</si>
  <si>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</si>
  <si>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</si>
  <si>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</si>
  <si>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</si>
  <si>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</si>
  <si>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</si>
  <si>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</si>
  <si>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</si>
  <si>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</si>
  <si>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</si>
  <si>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</si>
  <si>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</si>
  <si>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</si>
  <si>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</si>
  <si>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</si>
  <si>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</si>
  <si>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</si>
  <si>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</si>
  <si>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</si>
  <si>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</si>
  <si>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</si>
  <si>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</si>
  <si>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</si>
  <si>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</si>
  <si>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</si>
  <si>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</si>
  <si>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</si>
  <si>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</si>
  <si>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</si>
  <si>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</si>
  <si>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</si>
  <si>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</si>
  <si>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</si>
  <si>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</si>
  <si>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</si>
  <si>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</si>
  <si>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</si>
  <si>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</si>
  <si>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</si>
  <si>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</si>
  <si>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</si>
  <si>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</si>
  <si>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</si>
  <si>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</si>
  <si>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</si>
  <si>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</si>
  <si>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</si>
  <si>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</si>
  <si>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</si>
  <si>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</si>
  <si>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</si>
  <si>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</si>
  <si>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</si>
  <si>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</si>
  <si>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</si>
  <si>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</si>
  <si>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</si>
  <si>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</si>
  <si>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</si>
  <si>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</si>
  <si>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</si>
  <si>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</si>
  <si>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</si>
  <si>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</si>
  <si>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</si>
  <si>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</si>
  <si>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</si>
  <si>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</si>
  <si>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</si>
  <si>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</si>
  <si>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</si>
  <si>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</si>
  <si>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</si>
  <si>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</si>
  <si>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</si>
  <si>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</si>
  <si>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</si>
  <si>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</si>
  <si>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</si>
  <si>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</si>
  <si>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</si>
  <si>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</si>
  <si>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</si>
  <si>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</si>
  <si>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</si>
  <si>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</si>
  <si>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</si>
  <si>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</si>
  <si>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</si>
  <si>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</si>
  <si>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</si>
  <si>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</si>
  <si>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</si>
  <si>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</si>
  <si>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</si>
  <si>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</si>
  <si>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</si>
  <si>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</si>
  <si>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</si>
  <si>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</si>
  <si>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</si>
  <si>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</si>
  <si>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</si>
  <si>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</si>
  <si>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</si>
  <si>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</si>
  <si>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</si>
  <si>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</si>
  <si>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</si>
  <si>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</si>
  <si>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</si>
  <si>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</si>
  <si>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</si>
  <si>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</si>
  <si>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</si>
  <si>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</si>
  <si>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</si>
  <si>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</si>
  <si>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</si>
  <si>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</si>
  <si>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</si>
  <si>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</si>
  <si>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</si>
  <si>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</si>
  <si>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</si>
  <si>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</si>
  <si>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</si>
  <si>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</si>
  <si>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</si>
  <si>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</si>
  <si>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</si>
  <si>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</si>
  <si>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</si>
  <si>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</si>
  <si>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</si>
  <si>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</si>
  <si>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</si>
  <si>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</si>
  <si>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</si>
  <si>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</si>
  <si>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</si>
  <si>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</si>
  <si>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</si>
  <si>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</si>
  <si>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</si>
  <si>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</si>
  <si>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</si>
  <si>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</si>
  <si>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</si>
  <si>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</si>
  <si>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</si>
  <si>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</si>
  <si>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</si>
  <si>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</si>
  <si>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</si>
  <si>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</si>
  <si>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</si>
  <si>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</si>
  <si>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</si>
  <si>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</si>
  <si>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</si>
  <si>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</si>
  <si>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</si>
  <si>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</si>
  <si>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</si>
  <si>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</si>
  <si>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</si>
  <si>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</si>
  <si>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</si>
  <si>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</si>
  <si>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</si>
  <si>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</si>
  <si>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</si>
  <si>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</si>
  <si>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</si>
  <si>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</si>
  <si>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</si>
  <si>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</si>
  <si>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</si>
  <si>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</si>
  <si>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</si>
  <si>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</si>
  <si>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</si>
  <si>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</si>
  <si>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</si>
  <si>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</si>
  <si>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</si>
  <si>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</si>
  <si>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</si>
  <si>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</si>
  <si>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</si>
  <si>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</si>
  <si>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</si>
  <si>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</si>
  <si>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</si>
  <si>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</si>
  <si>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</si>
  <si>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</si>
  <si>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</si>
  <si>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</si>
  <si>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</si>
  <si>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</si>
  <si>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</si>
  <si>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</si>
  <si>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</si>
  <si>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</si>
  <si>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</si>
  <si>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</si>
  <si>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</si>
  <si>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</si>
  <si>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</si>
  <si>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</si>
  <si>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</si>
  <si>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</si>
  <si>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</si>
  <si>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</si>
  <si>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</si>
  <si>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</si>
  <si>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</si>
  <si>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</si>
  <si>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</si>
  <si>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</si>
  <si>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</si>
  <si>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</si>
  <si>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</si>
  <si>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</si>
  <si>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</si>
  <si>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</si>
  <si>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</si>
  <si>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</si>
  <si>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</si>
  <si>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</si>
  <si>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</si>
  <si>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</si>
  <si>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</si>
  <si>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</si>
  <si>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</si>
  <si>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</si>
  <si>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</si>
  <si>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</si>
  <si>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</si>
  <si>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</si>
  <si>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</si>
  <si>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</si>
  <si>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</si>
  <si>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</si>
  <si>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</si>
  <si>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</si>
  <si>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</si>
  <si>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</si>
  <si>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</si>
  <si>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</si>
  <si>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</si>
  <si>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</si>
  <si>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</si>
  <si>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</si>
  <si>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</si>
  <si>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</si>
  <si>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</si>
  <si>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</si>
  <si>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</si>
  <si>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</si>
  <si>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</si>
  <si>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</si>
  <si>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</si>
  <si>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</si>
  <si>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</si>
  <si>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</si>
  <si>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</si>
  <si>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</si>
  <si>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</si>
  <si>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</si>
  <si>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</si>
  <si>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</si>
  <si>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</si>
  <si>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</si>
  <si>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</si>
  <si>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</si>
  <si>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</si>
  <si>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</si>
  <si>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</si>
  <si>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</si>
  <si>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</si>
  <si>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</si>
  <si>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</si>
  <si>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</si>
  <si>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</si>
  <si>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</si>
  <si>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</si>
  <si>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</si>
  <si>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</si>
  <si>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</si>
  <si>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</si>
  <si>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</si>
  <si>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</si>
  <si>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</si>
  <si>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</si>
  <si>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</si>
  <si>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</si>
  <si>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</si>
  <si>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</si>
  <si>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</si>
  <si>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</si>
  <si>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</si>
  <si>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</si>
  <si>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</si>
  <si>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</si>
  <si>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</si>
  <si>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</si>
  <si>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</si>
  <si>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</si>
  <si>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</si>
  <si>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</si>
  <si>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</si>
  <si>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</si>
  <si>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</si>
  <si>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</si>
  <si>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</si>
  <si>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</si>
  <si>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</si>
  <si>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</si>
  <si>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</si>
  <si>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</si>
  <si>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</si>
  <si>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</si>
  <si>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</si>
  <si>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</si>
  <si>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</si>
  <si>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</si>
  <si>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</si>
  <si>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</si>
  <si>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</si>
  <si>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</si>
  <si>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</si>
  <si>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</si>
  <si>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</si>
  <si>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</si>
  <si>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</si>
  <si>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</si>
  <si>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</si>
  <si>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</si>
  <si>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</si>
  <si>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</si>
  <si>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</si>
  <si>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</si>
  <si>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</si>
  <si>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</si>
  <si>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</si>
  <si>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</si>
  <si>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</si>
  <si>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</si>
  <si>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</si>
  <si>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</si>
  <si>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</si>
  <si>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</si>
  <si>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</si>
  <si>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</si>
  <si>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</si>
  <si>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</si>
  <si>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</si>
  <si>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</si>
  <si>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</si>
  <si>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</si>
  <si>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</si>
  <si>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</si>
  <si>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</si>
  <si>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</si>
  <si>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</si>
  <si>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</si>
  <si>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</si>
  <si>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</si>
  <si>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</si>
  <si>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</si>
  <si>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</si>
  <si>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</si>
  <si>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</si>
  <si>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</si>
  <si>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</si>
  <si>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</si>
  <si>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</si>
  <si>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</si>
  <si>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</si>
  <si>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</si>
  <si>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</si>
  <si>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</si>
  <si>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</si>
  <si>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</si>
  <si>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</si>
  <si>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</si>
  <si>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</si>
  <si>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</si>
  <si>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</si>
  <si>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</si>
  <si>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</si>
  <si>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</si>
  <si>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</si>
  <si>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</si>
  <si>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</si>
  <si>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</si>
  <si>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</si>
  <si>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</si>
  <si>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</si>
  <si>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</si>
  <si>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</si>
  <si>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</si>
  <si>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</si>
  <si>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</si>
  <si>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</si>
  <si>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</si>
  <si>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</si>
  <si>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</si>
  <si>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</si>
  <si>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</si>
  <si>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</si>
  <si>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</si>
  <si>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</si>
  <si>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</si>
  <si>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</si>
  <si>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</si>
  <si>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</si>
  <si>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</si>
  <si>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</si>
  <si>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</si>
  <si>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</si>
  <si>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</si>
  <si>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</si>
  <si>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</si>
  <si>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</si>
  <si>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</si>
  <si>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</si>
  <si>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</si>
  <si>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</si>
  <si>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</si>
  <si>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</si>
  <si>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</si>
  <si>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</si>
  <si>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</si>
  <si>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</si>
  <si>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</si>
  <si>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</si>
  <si>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</si>
  <si>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</si>
  <si>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</si>
  <si>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</si>
  <si>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</si>
  <si>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</si>
  <si>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</si>
  <si>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</si>
  <si>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</si>
  <si>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</si>
  <si>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</si>
  <si>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</si>
  <si>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</si>
  <si>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</si>
  <si>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</si>
  <si>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</si>
  <si>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</si>
  <si>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</si>
  <si>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</si>
  <si>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</si>
  <si>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</si>
  <si>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</si>
  <si>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</si>
  <si>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</si>
  <si>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</si>
  <si>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</si>
  <si>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</si>
  <si>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</si>
  <si>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</si>
  <si>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</si>
  <si>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</si>
  <si>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</si>
  <si>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</si>
  <si>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</si>
  <si>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</si>
  <si>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</si>
  <si>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</si>
  <si>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</si>
  <si>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</si>
  <si>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</si>
  <si>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</si>
  <si>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</si>
  <si>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</si>
  <si>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</si>
  <si>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</si>
  <si>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</si>
  <si>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</si>
  <si>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</si>
  <si>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</si>
  <si>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</si>
  <si>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</si>
  <si>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</si>
  <si>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</si>
  <si>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</si>
  <si>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</si>
  <si>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</si>
  <si>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</si>
  <si>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</si>
  <si>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</si>
  <si>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</si>
  <si>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</si>
  <si>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</si>
  <si>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</si>
  <si>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</si>
  <si>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</si>
  <si>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</si>
  <si>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</si>
  <si>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</si>
  <si>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</si>
  <si>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</si>
  <si>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</si>
  <si>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</si>
  <si>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</si>
  <si>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</si>
  <si>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</si>
  <si>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</si>
  <si>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</si>
  <si>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</si>
  <si>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</si>
  <si>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</si>
  <si>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</si>
  <si>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</si>
  <si>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</si>
  <si>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</si>
  <si>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</si>
  <si>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</si>
  <si>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</si>
  <si>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</si>
  <si>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</si>
  <si>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</si>
  <si>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</si>
  <si>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</si>
  <si>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</si>
  <si>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</si>
  <si>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</si>
  <si>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</si>
  <si>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</si>
  <si>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</si>
  <si>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</si>
  <si>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</si>
  <si>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</si>
  <si>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</si>
  <si>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</si>
  <si>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</si>
  <si>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</si>
  <si>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</si>
  <si>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</si>
  <si>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</si>
  <si>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</si>
  <si>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</si>
  <si>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</si>
  <si>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</si>
  <si>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</si>
  <si>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</si>
  <si>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</si>
  <si>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</si>
  <si>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</si>
  <si>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</si>
  <si>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</si>
  <si>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</si>
  <si>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</si>
  <si>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</si>
  <si>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</si>
  <si>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</si>
  <si>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</si>
  <si>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</si>
  <si>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</si>
  <si>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</si>
  <si>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</si>
  <si>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</si>
  <si>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</si>
  <si>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</si>
  <si>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</si>
  <si>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</si>
  <si>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</si>
  <si>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</si>
  <si>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</si>
  <si>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</si>
  <si>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</si>
  <si>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</si>
  <si>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</si>
  <si>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</si>
  <si>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</si>
  <si>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</si>
  <si>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</si>
  <si>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</si>
  <si>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</si>
  <si>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</si>
  <si>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</si>
  <si>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</si>
  <si>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</si>
  <si>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</si>
  <si>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</si>
  <si>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</si>
  <si>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</si>
  <si>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</si>
  <si>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</si>
  <si>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</si>
  <si>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</si>
  <si>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</si>
  <si>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</si>
  <si>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</si>
  <si>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</si>
  <si>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</si>
  <si>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</si>
  <si>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</si>
  <si>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</si>
  <si>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</si>
  <si>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</si>
  <si>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</si>
  <si>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</si>
  <si>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</si>
  <si>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</si>
  <si>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</si>
  <si>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</si>
  <si>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</si>
  <si>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</si>
  <si>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</si>
  <si>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</si>
  <si>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</si>
  <si>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</si>
  <si>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</si>
  <si>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</si>
  <si>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</si>
  <si>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</si>
  <si>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</si>
  <si>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</si>
  <si>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</si>
  <si>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</si>
  <si>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</si>
  <si>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</si>
  <si>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</si>
  <si>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</si>
  <si>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</si>
  <si>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</si>
  <si>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</si>
  <si>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</si>
  <si>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</si>
  <si>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</si>
  <si>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</si>
  <si>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</si>
  <si>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</si>
  <si>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</si>
  <si>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</si>
  <si>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</si>
  <si>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</si>
  <si>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</si>
  <si>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</si>
  <si>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</si>
  <si>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</si>
  <si>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</si>
  <si>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</si>
  <si>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</si>
  <si>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</si>
  <si>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</si>
  <si>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</si>
  <si>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</si>
  <si>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</si>
  <si>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</si>
  <si>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</si>
  <si>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</si>
  <si>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</si>
  <si>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</si>
  <si>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</si>
  <si>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</si>
  <si>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</si>
  <si>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</si>
  <si>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</si>
  <si>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</si>
  <si>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</si>
  <si>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</si>
  <si>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</si>
  <si>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</si>
  <si>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</si>
  <si>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</si>
  <si>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</si>
  <si>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</si>
  <si>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</si>
  <si>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</si>
  <si>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</si>
  <si>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</si>
  <si>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</si>
  <si>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</si>
  <si>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</si>
  <si>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</si>
  <si>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</si>
  <si>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</si>
  <si>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</si>
  <si>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</si>
  <si>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</si>
  <si>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</si>
  <si>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</si>
  <si>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</si>
  <si>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</si>
  <si>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</si>
  <si>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</si>
  <si>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</si>
  <si>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</si>
  <si>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</si>
  <si>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</si>
  <si>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</si>
  <si>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</si>
  <si>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</si>
  <si>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</si>
  <si>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</si>
  <si>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</si>
  <si>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</si>
  <si>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</si>
  <si>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</si>
  <si>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</si>
  <si>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</si>
  <si>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</si>
  <si>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</si>
  <si>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</si>
  <si>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</si>
  <si>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</si>
  <si>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</si>
  <si>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</si>
  <si>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</si>
  <si>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</si>
  <si>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</si>
  <si>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</si>
  <si>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</si>
  <si>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</si>
  <si>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</si>
  <si>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</si>
  <si>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</si>
  <si>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</si>
  <si>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</si>
  <si>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</si>
  <si>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</si>
  <si>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</si>
  <si>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</si>
  <si>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</si>
  <si>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</si>
  <si>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</si>
  <si>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</si>
  <si>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</si>
  <si>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</si>
  <si>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</si>
  <si>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</si>
  <si>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</si>
  <si>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</si>
  <si>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</si>
  <si>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</si>
  <si>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</si>
  <si>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</si>
  <si>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</si>
  <si>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</si>
  <si>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</si>
  <si>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</si>
  <si>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</si>
  <si>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</si>
  <si>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</si>
  <si>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</si>
  <si>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</si>
  <si>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</si>
  <si>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</si>
  <si>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</si>
  <si>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</si>
  <si>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</si>
  <si>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</si>
  <si>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</si>
  <si>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</si>
  <si>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</si>
  <si>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</si>
  <si>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</si>
  <si>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</si>
  <si>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</si>
  <si>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</si>
  <si>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</si>
  <si>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</si>
  <si>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</si>
  <si>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</si>
  <si>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</si>
  <si>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</si>
  <si>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</si>
  <si>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</si>
  <si>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</si>
  <si>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</si>
  <si>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</si>
  <si>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</si>
  <si>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</si>
  <si>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</si>
  <si>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</si>
  <si>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</si>
  <si>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</si>
  <si>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</si>
  <si>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</si>
  <si>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</si>
  <si>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</si>
  <si>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</si>
  <si>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</si>
  <si>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</si>
  <si>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</si>
  <si>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</si>
  <si>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</si>
  <si>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</si>
  <si>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</si>
  <si>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</si>
  <si>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</si>
  <si>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</si>
  <si>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</si>
  <si>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</si>
  <si>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</si>
  <si>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</si>
  <si>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</si>
  <si>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</si>
  <si>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</si>
  <si>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</si>
  <si>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</si>
  <si>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</si>
  <si>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</si>
  <si>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</si>
  <si>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</si>
  <si>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</si>
  <si>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</si>
  <si>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</si>
  <si>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</si>
  <si>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</si>
  <si>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</si>
  <si>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</si>
  <si>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</si>
  <si>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</si>
  <si>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</si>
  <si>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</si>
  <si>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</si>
  <si>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</si>
  <si>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</si>
  <si>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</si>
  <si>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</si>
  <si>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</si>
  <si>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</si>
  <si>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</si>
  <si>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</si>
  <si>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</si>
  <si>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</si>
  <si>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</si>
  <si>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</si>
  <si>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</si>
  <si>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</si>
  <si>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</si>
  <si>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</si>
  <si>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</si>
  <si>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</si>
  <si>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</si>
  <si>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</si>
  <si>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</si>
  <si>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</si>
  <si>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</si>
  <si>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</si>
  <si>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</si>
  <si>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</si>
  <si>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</si>
  <si>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</si>
  <si>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</si>
  <si>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</si>
  <si>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</si>
  <si>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</si>
  <si>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</si>
  <si>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</si>
  <si>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</si>
  <si>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</si>
  <si>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</si>
  <si>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</si>
  <si>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</si>
  <si>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</si>
  <si>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</si>
  <si>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</si>
  <si>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</si>
  <si>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</si>
  <si>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</si>
  <si>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</si>
  <si>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</si>
  <si>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</si>
  <si>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</si>
  <si>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</si>
  <si>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</si>
  <si>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</si>
  <si>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</si>
  <si>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</si>
  <si>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</si>
  <si>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</si>
  <si>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</si>
  <si>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</si>
  <si>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</si>
  <si>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</si>
  <si>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</si>
  <si>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</si>
  <si>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</si>
  <si>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</si>
  <si>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</si>
  <si>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</si>
  <si>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</si>
  <si>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</si>
  <si>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</si>
  <si>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</si>
  <si>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</si>
  <si>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</si>
  <si>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</si>
  <si>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</si>
  <si>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</si>
  <si>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</si>
  <si>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</si>
  <si>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</si>
  <si>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</si>
  <si>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</si>
  <si>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</si>
  <si>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</si>
  <si>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</si>
  <si>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</si>
  <si>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</si>
  <si>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</si>
  <si>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</si>
  <si>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</si>
  <si>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</si>
  <si>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</si>
  <si>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</si>
  <si>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</si>
  <si>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</si>
  <si>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</si>
  <si>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</si>
  <si>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</si>
  <si>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</si>
  <si>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</si>
  <si>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</si>
  <si>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</si>
  <si>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</si>
  <si>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</si>
  <si>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</si>
  <si>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</si>
  <si>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</si>
  <si>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</si>
  <si>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</si>
  <si>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</si>
  <si>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</si>
  <si>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</si>
  <si>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</si>
  <si>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</si>
  <si>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</si>
  <si>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</si>
  <si>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</si>
  <si>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</si>
  <si>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</si>
  <si>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</si>
  <si>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</si>
  <si>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</si>
  <si>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</si>
  <si>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</si>
  <si>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</si>
  <si>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</si>
  <si>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</si>
  <si>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</si>
  <si>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</si>
  <si>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</si>
  <si>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</si>
  <si>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</si>
  <si>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</si>
  <si>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</si>
  <si>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</si>
  <si>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</si>
  <si>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</si>
  <si>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</si>
  <si>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</si>
  <si>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</si>
  <si>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</si>
  <si>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</si>
  <si>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</si>
  <si>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</si>
  <si>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</si>
  <si>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</si>
  <si>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</si>
  <si>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</si>
  <si>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</si>
  <si>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</si>
  <si>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</si>
  <si>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</si>
  <si>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</si>
  <si>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</si>
  <si>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</si>
  <si>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</si>
  <si>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</si>
  <si>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</si>
  <si>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</si>
  <si>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</si>
  <si>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</si>
  <si>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</si>
  <si>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</si>
  <si>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</si>
  <si>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</si>
  <si>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</si>
  <si>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</si>
  <si>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</si>
  <si>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</si>
  <si>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</si>
  <si>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</si>
  <si>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</si>
  <si>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</si>
  <si>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</si>
  <si>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</si>
  <si>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</si>
  <si>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</si>
  <si>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</si>
  <si>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</si>
  <si>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</si>
  <si>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</si>
  <si>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</si>
  <si>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</si>
  <si>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</si>
  <si>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</si>
  <si>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</si>
  <si>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</si>
  <si>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</si>
  <si>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</si>
  <si>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</si>
  <si>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</si>
  <si>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</si>
  <si>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</si>
  <si>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</si>
  <si>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</si>
  <si>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</si>
  <si>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</si>
  <si>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</si>
  <si>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</si>
  <si>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</si>
  <si>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</si>
  <si>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</si>
  <si>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</si>
  <si>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</si>
  <si>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</si>
  <si>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</si>
  <si>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</si>
  <si>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</si>
  <si>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</si>
  <si>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</si>
  <si>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</si>
  <si>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</si>
  <si>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</si>
  <si>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</si>
  <si>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</si>
  <si>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</si>
  <si>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</si>
  <si>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</si>
  <si>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</si>
  <si>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</si>
  <si>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</si>
  <si>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</si>
  <si>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</si>
  <si>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</si>
  <si>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</si>
  <si>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</si>
  <si>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</si>
  <si>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</si>
  <si>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</si>
  <si>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</si>
  <si>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</si>
  <si>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</si>
  <si>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</si>
  <si>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</si>
  <si>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</si>
  <si>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</si>
  <si>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</si>
  <si>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</si>
  <si>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</si>
  <si>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</si>
  <si>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</si>
  <si>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</si>
  <si>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</si>
  <si>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</si>
  <si>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</si>
  <si>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</si>
  <si>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</si>
  <si>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</si>
  <si>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</si>
  <si>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</si>
  <si>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</si>
  <si>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</si>
  <si>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</si>
  <si>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</si>
  <si>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</si>
  <si>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</si>
  <si>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</si>
  <si>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</si>
  <si>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</si>
  <si>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</si>
  <si>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</si>
  <si>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</si>
  <si>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</si>
  <si>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</si>
  <si>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</si>
  <si>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</si>
  <si>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</si>
  <si>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</si>
  <si>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</si>
  <si>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</si>
  <si>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</si>
  <si>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</si>
  <si>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</si>
  <si>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</si>
  <si>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</si>
  <si>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</si>
  <si>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</si>
  <si>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</si>
  <si>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</si>
  <si>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</si>
  <si>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</si>
  <si>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</si>
  <si>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</si>
  <si>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</si>
  <si>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</si>
  <si>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</si>
  <si>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</si>
  <si>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</si>
  <si>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</si>
  <si>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</si>
  <si>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</si>
  <si>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</si>
  <si>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</si>
  <si>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</si>
  <si>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</si>
  <si>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</si>
  <si>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</si>
  <si>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</si>
  <si>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</si>
  <si>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</si>
  <si>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</si>
  <si>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</si>
  <si>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</si>
  <si>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</si>
  <si>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</si>
  <si>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</si>
  <si>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</si>
  <si>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</si>
  <si>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</si>
  <si>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</si>
  <si>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</si>
  <si>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</si>
  <si>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</si>
  <si>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</si>
  <si>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</si>
  <si>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</si>
  <si>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</si>
  <si>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</si>
  <si>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</si>
  <si>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</si>
  <si>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</si>
  <si>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</si>
  <si>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</si>
  <si>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</si>
  <si>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</si>
  <si>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</si>
  <si>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</si>
  <si>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</si>
  <si>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</si>
  <si>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</si>
  <si>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</si>
  <si>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</si>
  <si>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</si>
  <si>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</si>
  <si>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</si>
  <si>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</si>
  <si>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</si>
  <si>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</si>
  <si>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</si>
  <si>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</si>
  <si>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</si>
  <si>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</si>
  <si>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</si>
  <si>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</si>
  <si>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</si>
  <si>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</si>
  <si>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</si>
  <si>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</si>
  <si>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</si>
  <si>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</si>
  <si>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</si>
  <si>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</si>
  <si>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</si>
  <si>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</si>
  <si>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</si>
  <si>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</si>
  <si>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</si>
  <si>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</si>
  <si>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</si>
  <si>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</si>
  <si>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</si>
  <si>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</si>
  <si>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</si>
  <si>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</si>
  <si>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</si>
  <si>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</si>
  <si>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</si>
  <si>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</si>
  <si>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</si>
  <si>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</si>
  <si>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</si>
  <si>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</si>
  <si>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</si>
  <si>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</si>
  <si>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</si>
  <si>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</si>
  <si>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</si>
  <si>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</si>
  <si>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</si>
  <si>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</si>
  <si>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</si>
  <si>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</si>
  <si>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</si>
  <si>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</si>
  <si>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</si>
  <si>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</si>
  <si>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</si>
  <si>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</si>
  <si>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</si>
  <si>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</si>
  <si>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</si>
  <si>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</si>
  <si>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</si>
  <si>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</si>
  <si>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</si>
  <si>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</si>
  <si>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</si>
  <si>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</si>
  <si>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</si>
  <si>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</si>
  <si>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</si>
  <si>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</si>
  <si>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</si>
  <si>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</si>
  <si>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</si>
  <si>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</si>
  <si>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</si>
  <si>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</si>
  <si>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</si>
  <si>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</si>
  <si>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</si>
  <si>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</si>
  <si>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</si>
  <si>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</si>
  <si>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</si>
  <si>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</si>
  <si>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</si>
  <si>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</si>
  <si>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</si>
  <si>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</si>
  <si>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</si>
  <si>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</si>
  <si>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</si>
  <si>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</si>
  <si>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</si>
  <si>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</si>
  <si>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</si>
  <si>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</si>
  <si>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</si>
  <si>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</si>
  <si>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</si>
  <si>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</si>
  <si>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</si>
  <si>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</si>
  <si>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</si>
  <si>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</si>
  <si>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</si>
  <si>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</si>
  <si>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</si>
  <si>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</si>
  <si>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</si>
  <si>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</si>
  <si>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</si>
  <si>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</si>
  <si>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</si>
  <si>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</si>
  <si>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</si>
  <si>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</si>
  <si>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</si>
  <si>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</si>
  <si>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</si>
  <si>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</si>
  <si>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</si>
  <si>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</si>
  <si>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</si>
  <si>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</si>
  <si>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</si>
  <si>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</si>
  <si>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</si>
  <si>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</si>
  <si>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</si>
  <si>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</si>
  <si>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</si>
  <si>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</si>
  <si>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</si>
  <si>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</si>
  <si>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</si>
  <si>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</si>
  <si>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</si>
  <si>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</si>
  <si>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</si>
  <si>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</si>
  <si>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</si>
  <si>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</si>
  <si>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</si>
  <si>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</si>
  <si>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</si>
  <si>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</si>
  <si>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</si>
  <si>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</si>
  <si>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</si>
  <si>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</si>
  <si>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</si>
  <si>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</si>
  <si>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</si>
  <si>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</si>
  <si>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</si>
  <si>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</si>
  <si>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</si>
  <si>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</si>
  <si>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</si>
  <si>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</si>
  <si>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</si>
  <si>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</si>
  <si>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</si>
  <si>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</si>
  <si>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</si>
  <si>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</si>
  <si>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</si>
  <si>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</si>
  <si>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</si>
  <si>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</si>
  <si>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</si>
  <si>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</si>
  <si>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</si>
  <si>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</si>
  <si>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</si>
  <si>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</si>
  <si>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</si>
  <si>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</si>
  <si>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</si>
  <si>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</si>
  <si>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</si>
  <si>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</si>
  <si>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</si>
  <si>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</si>
  <si>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</si>
  <si>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</si>
  <si>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</si>
  <si>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</si>
  <si>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</si>
  <si>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</si>
  <si>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</si>
  <si>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</si>
  <si>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</si>
  <si>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</si>
  <si>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</si>
  <si>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</si>
  <si>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</si>
  <si>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</si>
  <si>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</si>
  <si>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</si>
  <si>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</si>
  <si>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</si>
  <si>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</si>
  <si>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</si>
  <si>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</si>
  <si>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</si>
  <si>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</si>
  <si>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</si>
  <si>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</si>
  <si>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</si>
  <si>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</si>
  <si>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</si>
  <si>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</si>
  <si>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</si>
  <si>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</si>
  <si>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</si>
  <si>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</si>
  <si>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</si>
  <si>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</si>
  <si>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</si>
  <si>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</si>
  <si>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</si>
  <si>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</si>
  <si>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</si>
  <si>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</si>
  <si>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</si>
  <si>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</si>
  <si>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</si>
  <si>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</si>
  <si>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</si>
  <si>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</si>
  <si>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</si>
  <si>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</si>
  <si>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</si>
  <si>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</si>
  <si>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</si>
  <si>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</si>
  <si>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</si>
  <si>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</si>
  <si>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</si>
  <si>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</si>
  <si>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</si>
  <si>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</si>
  <si>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</si>
  <si>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</si>
  <si>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</si>
  <si>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</si>
  <si>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</si>
  <si>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</si>
  <si>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</si>
  <si>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</si>
  <si>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</si>
  <si>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</si>
  <si>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</si>
  <si>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</si>
  <si>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</si>
  <si>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</si>
  <si>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</si>
  <si>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</si>
  <si>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</si>
  <si>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</si>
  <si>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</si>
  <si>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</si>
  <si>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</si>
  <si>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</si>
  <si>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</si>
  <si>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</si>
  <si>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</si>
  <si>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</si>
  <si>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</si>
  <si>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</si>
  <si>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</si>
  <si>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</si>
  <si>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</si>
  <si>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</si>
  <si>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</si>
  <si>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</si>
  <si>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</si>
  <si>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</si>
  <si>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</si>
  <si>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</si>
  <si>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</si>
  <si>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</si>
  <si>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</si>
  <si>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</si>
  <si>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</si>
  <si>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</si>
  <si>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</si>
  <si>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</si>
  <si>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</si>
  <si>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</si>
  <si>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</si>
  <si>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</si>
  <si>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</si>
  <si>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</si>
  <si>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</si>
  <si>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</si>
  <si>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</si>
  <si>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</si>
  <si>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</si>
  <si>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</si>
  <si>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</si>
  <si>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</si>
  <si>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</si>
  <si>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</si>
  <si>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</si>
  <si>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</si>
  <si>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</si>
  <si>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</si>
  <si>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</si>
  <si>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</si>
  <si>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</si>
  <si>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</si>
  <si>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</si>
  <si>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</si>
  <si>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</si>
  <si>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</si>
  <si>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</si>
  <si>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</si>
  <si>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</si>
  <si>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</si>
  <si>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</si>
  <si>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</si>
  <si>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</si>
  <si>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</si>
  <si>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</si>
  <si>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</si>
  <si>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</si>
  <si>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</si>
  <si>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</si>
  <si>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</si>
  <si>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</si>
  <si>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</si>
  <si>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</si>
  <si>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</si>
  <si>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</si>
  <si>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</si>
  <si>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</si>
  <si>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</si>
  <si>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</si>
  <si>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</si>
  <si>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</si>
  <si>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</si>
  <si>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</si>
  <si>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</si>
  <si>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</si>
  <si>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</si>
  <si>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</si>
  <si>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</si>
  <si>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</si>
  <si>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</si>
  <si>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</si>
  <si>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</si>
  <si>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</si>
  <si>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</si>
  <si>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</si>
  <si>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</si>
  <si>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</si>
  <si>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</si>
  <si>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</si>
  <si>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</si>
  <si>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</si>
  <si>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</si>
  <si>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</si>
  <si>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</si>
  <si>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</si>
  <si>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</si>
  <si>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</si>
  <si>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</si>
  <si>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</si>
  <si>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</si>
  <si>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</si>
  <si>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</si>
  <si>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</si>
  <si>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</si>
  <si>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</si>
  <si>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</si>
  <si>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</si>
  <si>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</si>
  <si>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</si>
  <si>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</si>
  <si>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</si>
  <si>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</si>
  <si>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</si>
  <si>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</si>
  <si>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</si>
  <si>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</si>
  <si>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</si>
  <si>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</si>
  <si>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</si>
  <si>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</si>
  <si>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</si>
  <si>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</si>
  <si>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</si>
  <si>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</si>
  <si>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</si>
  <si>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</si>
  <si>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</si>
  <si>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</si>
  <si>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</si>
  <si>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</si>
  <si>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</si>
  <si>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</si>
  <si>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</si>
  <si>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</si>
  <si>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</si>
  <si>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</si>
  <si>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</si>
  <si>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</si>
  <si>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</si>
  <si>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</si>
  <si>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</si>
  <si>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</si>
  <si>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</si>
  <si>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</si>
  <si>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</si>
  <si>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</si>
  <si>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</si>
  <si>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</si>
  <si>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</si>
  <si>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</si>
  <si>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</si>
  <si>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</si>
  <si>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</si>
  <si>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</si>
  <si>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</si>
  <si>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</si>
  <si>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</si>
  <si>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</si>
  <si>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</si>
  <si>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</si>
  <si>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</si>
  <si>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</si>
  <si>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</si>
  <si>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</si>
  <si>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</si>
  <si>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</si>
  <si>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</si>
  <si>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</si>
  <si>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</si>
  <si>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</si>
  <si>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</si>
  <si>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</si>
  <si>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</si>
  <si>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</si>
  <si>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</si>
  <si>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</si>
  <si>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</si>
  <si>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</si>
  <si>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</si>
  <si>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</si>
  <si>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</si>
  <si>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</si>
  <si>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</si>
  <si>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</si>
  <si>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</si>
  <si>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</si>
  <si>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</si>
  <si>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</si>
  <si>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</si>
  <si>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</si>
  <si>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</si>
  <si>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</si>
  <si>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</si>
  <si>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</si>
  <si>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</si>
  <si>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</si>
  <si>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</si>
  <si>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</si>
  <si>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</si>
  <si>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</si>
  <si>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</si>
  <si>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</si>
  <si>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</si>
  <si>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</si>
  <si>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</si>
  <si>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</si>
  <si>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</si>
  <si>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</si>
  <si>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</si>
  <si>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</si>
  <si>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</si>
  <si>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</si>
  <si>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</si>
  <si>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</si>
  <si>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</si>
  <si>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</si>
  <si>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</si>
  <si>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</si>
  <si>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</si>
  <si>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</si>
  <si>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</si>
  <si>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</si>
  <si>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</si>
  <si>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</si>
  <si>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</si>
  <si>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</si>
  <si>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</si>
  <si>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</si>
  <si>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</si>
  <si>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</si>
  <si>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</si>
  <si>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</si>
  <si>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</si>
  <si>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</si>
  <si>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</si>
  <si>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</si>
  <si>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</si>
  <si>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</si>
  <si>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</si>
  <si>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</si>
  <si>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</si>
  <si>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</si>
  <si>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</si>
  <si>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</si>
  <si>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</si>
  <si>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</si>
  <si>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</si>
  <si>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</si>
  <si>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</si>
  <si>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</si>
  <si>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</si>
  <si>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</si>
  <si>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</si>
  <si>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</si>
  <si>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</si>
  <si>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</si>
  <si>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</si>
  <si>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</si>
  <si>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</si>
  <si>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</si>
  <si>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</si>
  <si>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</si>
  <si>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</si>
  <si>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</si>
  <si>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</si>
  <si>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</si>
  <si>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</si>
  <si>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</si>
  <si>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</si>
  <si>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</si>
  <si>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</si>
  <si>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</si>
  <si>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</si>
  <si>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</si>
  <si>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</si>
  <si>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</si>
  <si>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</si>
  <si>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</si>
  <si>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</si>
  <si>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</si>
  <si>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</si>
  <si>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</si>
  <si>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</si>
  <si>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</si>
  <si>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</si>
  <si>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</si>
  <si>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</si>
  <si>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</si>
  <si>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</si>
  <si>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</si>
  <si>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</si>
  <si>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</si>
  <si>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</si>
  <si>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</si>
  <si>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</si>
  <si>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</si>
  <si>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</si>
  <si>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</si>
  <si>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</si>
  <si>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</si>
  <si>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</si>
  <si>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</si>
  <si>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</si>
  <si>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</si>
  <si>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</si>
  <si>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</si>
  <si>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</si>
  <si>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</si>
  <si>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</si>
  <si>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</si>
  <si>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</si>
  <si>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</si>
  <si>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</si>
  <si>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</si>
  <si>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</si>
  <si>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</si>
  <si>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</si>
  <si>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</si>
  <si>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</si>
  <si>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</si>
  <si>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</si>
  <si>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</si>
  <si>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</si>
  <si>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</si>
  <si>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</si>
  <si>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</si>
  <si>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</si>
  <si>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</si>
  <si>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</si>
  <si>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</si>
  <si>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</si>
  <si>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</si>
  <si>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</si>
  <si>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</si>
  <si>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</si>
  <si>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</si>
  <si>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</si>
  <si>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</si>
  <si>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</si>
  <si>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</si>
  <si>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</si>
  <si>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</si>
  <si>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</si>
  <si>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</si>
  <si>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</si>
  <si>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</si>
  <si>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</si>
  <si>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</si>
  <si>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</si>
  <si>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</si>
  <si>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</si>
  <si>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</si>
  <si>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</si>
  <si>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</si>
  <si>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</si>
  <si>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</si>
  <si>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</si>
  <si>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</si>
  <si>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</si>
  <si>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</si>
  <si>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</si>
  <si>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</si>
  <si>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</si>
  <si>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</si>
  <si>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</si>
  <si>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</si>
  <si>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</si>
  <si>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</si>
  <si>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</si>
  <si>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</si>
  <si>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</si>
  <si>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</si>
  <si>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</si>
  <si>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</si>
  <si>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</si>
  <si>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</si>
  <si>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</si>
  <si>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</si>
  <si>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</si>
  <si>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</si>
  <si>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</si>
  <si>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</si>
  <si>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</si>
  <si>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</si>
  <si>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</si>
  <si>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</si>
  <si>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</si>
  <si>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</si>
  <si>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</si>
  <si>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</si>
  <si>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</si>
  <si>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</si>
  <si>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</si>
  <si>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</si>
  <si>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</si>
  <si>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</si>
  <si>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</si>
  <si>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</si>
  <si>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</si>
  <si>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</si>
  <si>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</si>
  <si>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</si>
  <si>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</si>
  <si>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</si>
  <si>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</si>
  <si>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</si>
  <si>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</si>
  <si>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</si>
  <si>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</si>
  <si>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</si>
  <si>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</si>
  <si>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</si>
  <si>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</si>
  <si>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</si>
  <si>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</si>
  <si>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</si>
  <si>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</si>
  <si>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</si>
  <si>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</si>
  <si>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</si>
  <si>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</si>
  <si>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</si>
  <si>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</si>
  <si>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</si>
  <si>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</si>
  <si>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</si>
  <si>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</si>
  <si>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</si>
  <si>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</si>
  <si>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</si>
  <si>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</si>
  <si>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</si>
  <si>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</si>
  <si>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</si>
  <si>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</si>
  <si>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</si>
  <si>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</si>
  <si>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</si>
  <si>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</si>
  <si>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</si>
  <si>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</si>
  <si>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</si>
  <si>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</si>
  <si>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</si>
  <si>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</si>
  <si>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</si>
  <si>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</si>
  <si>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</si>
  <si>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</si>
  <si>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</si>
  <si>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</si>
  <si>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</si>
  <si>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</si>
  <si>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</si>
  <si>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</si>
  <si>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</si>
  <si>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</si>
  <si>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</si>
  <si>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</si>
  <si>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</si>
  <si>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</si>
  <si>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</si>
  <si>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</si>
  <si>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</si>
  <si>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</si>
  <si>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</si>
  <si>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</si>
  <si>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</si>
  <si>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</si>
  <si>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</si>
  <si>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</si>
  <si>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</si>
  <si>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</si>
  <si>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</si>
  <si>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</si>
  <si>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</si>
  <si>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</si>
  <si>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</si>
  <si>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</si>
  <si>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</si>
  <si>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</si>
  <si>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</si>
  <si>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</si>
  <si>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</si>
  <si>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</si>
  <si>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</si>
  <si>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</si>
  <si>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</si>
  <si>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</si>
  <si>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</si>
  <si>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</si>
  <si>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</si>
  <si>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</si>
  <si>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</si>
  <si>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</si>
  <si>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</si>
  <si>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</si>
  <si>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</si>
  <si>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</si>
  <si>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</si>
  <si>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</si>
  <si>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</si>
  <si>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</si>
  <si>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</si>
  <si>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</si>
  <si>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</si>
  <si>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</si>
  <si>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</si>
  <si>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</si>
  <si>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</si>
  <si>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</si>
  <si>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</si>
  <si>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</si>
  <si>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</si>
  <si>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</si>
  <si>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</si>
  <si>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</si>
  <si>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</si>
  <si>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</si>
  <si>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</si>
  <si>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</si>
  <si>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</si>
  <si>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</si>
  <si>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</si>
  <si>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</si>
  <si>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</si>
  <si>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</si>
  <si>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</si>
  <si>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</si>
  <si>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</si>
  <si>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</si>
  <si>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</si>
  <si>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</si>
  <si>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</si>
  <si>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</si>
  <si>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</si>
  <si>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</si>
  <si>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</si>
  <si>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</si>
  <si>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</si>
  <si>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</si>
  <si>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</si>
  <si>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</si>
  <si>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</si>
  <si>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</si>
  <si>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</si>
  <si>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</si>
  <si>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</si>
  <si>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</si>
  <si>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</si>
  <si>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</si>
  <si>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</si>
  <si>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</si>
  <si>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</si>
  <si>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</si>
  <si>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</si>
  <si>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</si>
  <si>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</si>
  <si>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</si>
  <si>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</si>
  <si>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</si>
  <si>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</si>
  <si>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</si>
  <si>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</si>
  <si>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</si>
  <si>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</si>
  <si>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</si>
  <si>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</si>
  <si>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</si>
  <si>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</si>
  <si>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</si>
  <si>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</si>
  <si>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</si>
  <si>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</si>
  <si>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</si>
  <si>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</si>
  <si>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</si>
  <si>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</si>
  <si>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</si>
  <si>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</si>
  <si>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</si>
  <si>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</si>
  <si>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</si>
  <si>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</si>
  <si>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</si>
  <si>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</si>
  <si>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</si>
  <si>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</si>
  <si>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</si>
  <si>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</si>
  <si>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</si>
  <si>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</si>
  <si>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</si>
  <si>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</si>
  <si>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</si>
  <si>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</si>
  <si>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</si>
  <si>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</si>
  <si>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</si>
  <si>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</si>
  <si>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</si>
  <si>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</si>
  <si>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</si>
  <si>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</si>
  <si>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</si>
  <si>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</si>
  <si>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</si>
  <si>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</si>
  <si>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</si>
  <si>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</si>
  <si>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</si>
  <si>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</si>
  <si>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</si>
  <si>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</si>
  <si>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</si>
  <si>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</si>
  <si>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</si>
  <si>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</si>
  <si>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</si>
  <si>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</si>
  <si>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</si>
  <si>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</si>
  <si>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</si>
  <si>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</si>
  <si>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</si>
  <si>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</si>
  <si>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</si>
  <si>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</si>
  <si>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</si>
  <si>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</si>
  <si>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</si>
  <si>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</si>
  <si>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</si>
  <si>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</si>
  <si>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</si>
  <si>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</si>
  <si>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</si>
  <si>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</si>
  <si>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</si>
  <si>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</si>
  <si>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</si>
  <si>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</si>
  <si>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</si>
  <si>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</si>
  <si>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</si>
  <si>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</si>
  <si>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</si>
  <si>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</si>
  <si>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</si>
  <si>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</si>
  <si>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</si>
  <si>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</si>
  <si>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</si>
  <si>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</si>
  <si>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</si>
  <si>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</si>
  <si>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</si>
  <si>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</si>
  <si>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</si>
  <si>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</si>
  <si>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</si>
  <si>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</si>
  <si>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</si>
  <si>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</si>
  <si>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</si>
  <si>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</si>
  <si>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</si>
  <si>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</si>
  <si>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</si>
  <si>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</si>
  <si>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</si>
  <si>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</si>
  <si>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</si>
  <si>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</si>
  <si>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</si>
  <si>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</si>
  <si>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</si>
  <si>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</si>
  <si>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</si>
  <si>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</si>
  <si>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</si>
  <si>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</si>
  <si>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</si>
  <si>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</si>
  <si>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</si>
  <si>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</si>
  <si>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</si>
  <si>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</si>
  <si>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</si>
  <si>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</si>
  <si>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</si>
  <si>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</si>
  <si>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</si>
  <si>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</si>
  <si>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</si>
  <si>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</si>
  <si>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</si>
  <si>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</si>
  <si>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</si>
  <si>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</si>
  <si>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</si>
  <si>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</si>
  <si>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</si>
  <si>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</si>
  <si>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</si>
  <si>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</si>
  <si>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</si>
  <si>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</si>
  <si>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</si>
  <si>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</si>
  <si>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</si>
  <si>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</si>
  <si>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</si>
  <si>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</si>
  <si>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</si>
  <si>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</si>
  <si>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</si>
  <si>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</si>
  <si>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</si>
  <si>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</si>
  <si>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</si>
  <si>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</si>
  <si>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</si>
  <si>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</si>
  <si>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</si>
  <si>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</si>
  <si>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</si>
  <si>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</si>
  <si>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</si>
  <si>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</si>
  <si>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</si>
  <si>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</si>
  <si>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</si>
  <si>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</si>
  <si>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</si>
  <si>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</si>
  <si>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</si>
  <si>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</si>
  <si>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</si>
  <si>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</si>
  <si>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</si>
  <si>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</si>
  <si>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</si>
  <si>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</si>
  <si>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</si>
  <si>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</si>
  <si>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</si>
  <si>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</si>
  <si>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</si>
  <si>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</si>
  <si>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</si>
  <si>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</si>
  <si>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</si>
  <si>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</si>
  <si>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</si>
  <si>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</si>
  <si>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</si>
  <si>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</si>
  <si>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</si>
  <si>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</si>
  <si>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</si>
  <si>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</si>
  <si>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</si>
  <si>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</si>
  <si>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</si>
  <si>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</si>
  <si>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</si>
  <si>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</si>
  <si>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</si>
  <si>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</si>
  <si>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</si>
  <si>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</si>
  <si>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</si>
  <si>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</si>
  <si>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</si>
  <si>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</si>
  <si>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</si>
  <si>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</si>
  <si>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</si>
  <si>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</si>
  <si>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</si>
  <si>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</si>
  <si>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</si>
  <si>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</si>
  <si>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</si>
  <si>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</si>
  <si>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</si>
  <si>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</si>
  <si>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</si>
  <si>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</si>
  <si>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</si>
  <si>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</si>
  <si>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</si>
  <si>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</si>
  <si>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</si>
  <si>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</si>
  <si>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</si>
  <si>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</si>
  <si>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</si>
  <si>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</si>
  <si>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</si>
  <si>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</si>
  <si>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</si>
  <si>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</si>
  <si>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</si>
  <si>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</si>
  <si>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</si>
  <si>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</si>
  <si>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</si>
  <si>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</si>
  <si>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</si>
  <si>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</si>
  <si>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</si>
  <si>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</si>
  <si>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</si>
  <si>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</si>
  <si>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</si>
  <si>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</si>
  <si>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</si>
  <si>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</si>
  <si>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</si>
  <si>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</si>
  <si>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</si>
  <si>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</si>
  <si>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</si>
  <si>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</si>
  <si>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</si>
  <si>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</si>
  <si>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</si>
  <si>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</si>
  <si>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</si>
  <si>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</si>
  <si>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</si>
  <si>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</si>
  <si>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</si>
  <si>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</si>
  <si>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</si>
  <si>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</si>
  <si>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</si>
  <si>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</si>
  <si>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</si>
  <si>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</si>
  <si>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</si>
  <si>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</si>
  <si>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</si>
  <si>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</si>
  <si>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</si>
  <si>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</si>
  <si>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</si>
  <si>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</si>
  <si>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</si>
  <si>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</si>
  <si>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</si>
  <si>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</si>
  <si>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</si>
  <si>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</si>
  <si>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</si>
  <si>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</si>
  <si>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</si>
  <si>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</si>
  <si>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</si>
  <si>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</si>
  <si>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</si>
  <si>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</si>
  <si>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</si>
  <si>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</si>
  <si>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</si>
  <si>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</si>
  <si>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</si>
  <si>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</si>
  <si>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</si>
  <si>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</si>
  <si>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</si>
  <si>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</si>
  <si>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</si>
  <si>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</si>
  <si>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</si>
  <si>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</si>
  <si>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</si>
  <si>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</si>
  <si>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</si>
  <si>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</si>
  <si>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</si>
  <si>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</si>
  <si>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</si>
  <si>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</si>
  <si>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</si>
  <si>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</si>
  <si>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</si>
  <si>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</si>
  <si>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</si>
  <si>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</si>
  <si>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</si>
  <si>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</si>
  <si>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</si>
  <si>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</si>
  <si>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</si>
  <si>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</si>
  <si>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</si>
  <si>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</si>
  <si>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</si>
  <si>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</si>
  <si>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</si>
  <si>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</si>
  <si>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</si>
  <si>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</si>
  <si>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</si>
  <si>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</si>
  <si>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</si>
  <si>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</si>
  <si>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</si>
  <si>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</si>
  <si>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</si>
  <si>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</si>
  <si>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</si>
  <si>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</si>
  <si>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</si>
  <si>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</si>
  <si>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</si>
  <si>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</si>
  <si>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</si>
  <si>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</si>
  <si>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</si>
  <si>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</si>
  <si>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</si>
  <si>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</si>
  <si>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</si>
  <si>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</si>
  <si>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</si>
  <si>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</si>
  <si>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</si>
  <si>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</si>
  <si>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</si>
  <si>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</si>
  <si>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</si>
  <si>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</si>
  <si>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</si>
  <si>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</si>
  <si>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</si>
  <si>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</si>
  <si>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</si>
  <si>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</si>
  <si>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</si>
  <si>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</si>
  <si>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</si>
  <si>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</si>
  <si>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</si>
  <si>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</si>
  <si>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</si>
  <si>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</si>
  <si>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</si>
  <si>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</si>
  <si>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</si>
  <si>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</si>
  <si>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</si>
  <si>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</si>
  <si>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</si>
  <si>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</si>
  <si>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</si>
  <si>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</si>
  <si>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</si>
  <si>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</si>
  <si>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</si>
  <si>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</si>
  <si>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</si>
  <si>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</si>
  <si>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</si>
  <si>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</si>
  <si>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</si>
  <si>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</si>
  <si>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</si>
  <si>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</si>
  <si>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</si>
  <si>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</si>
  <si>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</si>
  <si>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</si>
  <si>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</si>
  <si>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</si>
  <si>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</si>
  <si>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</si>
  <si>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</si>
  <si>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</si>
  <si>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</si>
  <si>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</si>
  <si>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</si>
  <si>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</si>
  <si>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</si>
  <si>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</si>
  <si>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</si>
  <si>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</si>
  <si>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</si>
  <si>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</si>
  <si>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</si>
  <si>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</si>
  <si>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</si>
  <si>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</si>
  <si>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</si>
  <si>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</si>
  <si>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</si>
  <si>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</si>
  <si>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</si>
  <si>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</si>
  <si>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</si>
  <si>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</si>
  <si>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</si>
  <si>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</si>
  <si>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</si>
  <si>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</si>
  <si>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</si>
  <si>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</si>
  <si>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</si>
  <si>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</si>
  <si>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</si>
  <si>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</si>
  <si>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</si>
  <si>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</si>
  <si>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</si>
  <si>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</si>
  <si>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</si>
  <si>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</si>
  <si>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</si>
  <si>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</si>
  <si>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</si>
  <si>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</si>
  <si>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</si>
  <si>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</si>
  <si>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</si>
  <si>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</si>
  <si>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</si>
  <si>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</si>
  <si>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</si>
  <si>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</si>
  <si>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</si>
  <si>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</si>
  <si>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</si>
  <si>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</si>
  <si>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</si>
  <si>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</si>
  <si>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</si>
  <si>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</si>
  <si>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</si>
  <si>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</si>
  <si>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</si>
  <si>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</si>
  <si>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</si>
  <si>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</si>
  <si>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</si>
  <si>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</si>
  <si>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</si>
  <si>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</si>
  <si>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</si>
  <si>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</si>
  <si>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</si>
  <si>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</si>
  <si>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</si>
  <si>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</si>
  <si>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</si>
  <si>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</si>
  <si>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</si>
  <si>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</si>
  <si>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</si>
  <si>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</si>
  <si>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</si>
  <si>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</si>
  <si>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</si>
  <si>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</si>
  <si>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</si>
  <si>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</si>
  <si>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</si>
  <si>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</si>
  <si>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</si>
  <si>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</si>
  <si>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</si>
  <si>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</si>
  <si>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</si>
  <si>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</si>
  <si>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</si>
  <si>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</si>
  <si>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</si>
  <si>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</si>
  <si>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</si>
  <si>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</si>
  <si>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</si>
  <si>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</si>
  <si>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</si>
  <si>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</si>
  <si>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</si>
  <si>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</si>
  <si>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</si>
  <si>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</si>
  <si>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</si>
  <si>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</si>
  <si>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</si>
  <si>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</si>
  <si>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</si>
  <si>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</si>
  <si>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</si>
  <si>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</si>
  <si>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</si>
  <si>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</si>
  <si>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</si>
  <si>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</si>
  <si>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</si>
  <si>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</si>
  <si>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</si>
  <si>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</si>
  <si>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</si>
  <si>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</si>
  <si>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</si>
  <si>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</si>
  <si>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</si>
  <si>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</si>
  <si>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</si>
  <si>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</si>
  <si>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</si>
  <si>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</si>
  <si>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</si>
  <si>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</si>
  <si>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</si>
  <si>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</si>
  <si>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</si>
  <si>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</si>
  <si>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</si>
  <si>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</si>
  <si>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</si>
  <si>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</si>
  <si>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</si>
  <si>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</si>
  <si>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</si>
  <si>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</si>
  <si>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</si>
  <si>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</si>
  <si>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</si>
  <si>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</si>
  <si>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</si>
  <si>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</si>
  <si>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</si>
  <si>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</si>
  <si>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</si>
  <si>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</si>
  <si>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</si>
  <si>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</si>
  <si>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</si>
  <si>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</si>
  <si>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</si>
  <si>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</si>
  <si>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</si>
  <si>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</si>
  <si>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</si>
  <si>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</si>
  <si>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</si>
  <si>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</si>
  <si>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</si>
  <si>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</si>
  <si>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</si>
  <si>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</si>
  <si>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</si>
  <si>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</si>
  <si>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</si>
  <si>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</si>
  <si>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</si>
  <si>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</si>
  <si>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</si>
  <si>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</si>
  <si>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</si>
  <si>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</si>
  <si>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</si>
  <si>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</si>
  <si>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</si>
  <si>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</si>
  <si>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</si>
  <si>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</si>
  <si>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</si>
  <si>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</si>
  <si>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</si>
  <si>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</si>
  <si>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</si>
  <si>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</si>
  <si>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</si>
  <si>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</si>
  <si>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</si>
  <si>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</si>
  <si>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</si>
  <si>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</si>
  <si>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</si>
  <si>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</si>
  <si>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</si>
  <si>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</si>
  <si>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</si>
  <si>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</si>
  <si>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</si>
  <si>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</si>
  <si>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</si>
  <si>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</si>
  <si>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</si>
  <si>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</si>
  <si>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</si>
  <si>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</si>
  <si>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</si>
  <si>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</si>
  <si>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</si>
  <si>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</si>
  <si>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</si>
  <si>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</si>
  <si>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</si>
  <si>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</si>
  <si>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</si>
  <si>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</si>
  <si>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</si>
  <si>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</si>
  <si>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</si>
  <si>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</si>
  <si>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</si>
  <si>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</si>
  <si>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</si>
  <si>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</si>
  <si>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</si>
  <si>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</si>
  <si>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</si>
  <si>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</si>
  <si>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</si>
  <si>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</si>
  <si>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</si>
  <si>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</si>
  <si>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</si>
  <si>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</si>
  <si>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</si>
  <si>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</si>
  <si>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</si>
  <si>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</si>
  <si>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</si>
  <si>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</si>
  <si>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</si>
  <si>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</si>
  <si>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</si>
  <si>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</si>
  <si>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</si>
  <si>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</si>
  <si>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</si>
  <si>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</si>
  <si>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</si>
  <si>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</si>
  <si>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</si>
  <si>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</si>
  <si>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</si>
  <si>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</si>
  <si>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</si>
  <si>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</si>
  <si>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</si>
  <si>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</si>
  <si>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</si>
  <si>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</si>
  <si>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</si>
  <si>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</si>
  <si>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</si>
  <si>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</si>
  <si>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</si>
  <si>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</si>
  <si>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</si>
  <si>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</si>
  <si>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</si>
  <si>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</si>
  <si>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</si>
  <si>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</si>
  <si>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</si>
  <si>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</si>
  <si>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</si>
  <si>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</si>
  <si>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</si>
  <si>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</si>
  <si>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</si>
  <si>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</si>
  <si>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</si>
  <si>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</si>
  <si>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</si>
  <si>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</si>
  <si>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</si>
  <si>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</si>
  <si>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</si>
  <si>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</si>
  <si>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</si>
  <si>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</si>
  <si>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</si>
  <si>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</si>
  <si>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</si>
  <si>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</si>
  <si>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</si>
  <si>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</si>
  <si>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</si>
  <si>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</si>
  <si>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</si>
  <si>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</si>
  <si>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</si>
  <si>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</si>
  <si>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</si>
  <si>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</si>
  <si>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</si>
  <si>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</si>
  <si>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</si>
  <si>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</si>
  <si>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</si>
  <si>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</si>
  <si>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</si>
  <si>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</si>
  <si>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</si>
  <si>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</si>
  <si>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</si>
  <si>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</si>
  <si>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</si>
  <si>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</si>
  <si>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</si>
  <si>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</si>
  <si>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</si>
  <si>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</si>
  <si>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</si>
  <si>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</si>
  <si>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</si>
  <si>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</si>
  <si>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</si>
  <si>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</si>
  <si>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</si>
  <si>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</si>
  <si>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</si>
  <si>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</si>
  <si>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</si>
  <si>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</si>
  <si>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</si>
  <si>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</si>
  <si>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</si>
  <si>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</si>
  <si>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</si>
  <si>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</si>
  <si>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</si>
  <si>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</si>
  <si>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</si>
  <si>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</si>
  <si>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</si>
  <si>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</si>
  <si>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</si>
  <si>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</si>
  <si>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</si>
  <si>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</si>
  <si>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</si>
  <si>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</si>
  <si>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</si>
  <si>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</si>
  <si>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</si>
  <si>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</si>
  <si>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</si>
  <si>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</si>
  <si>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</si>
  <si>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</si>
  <si>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</si>
  <si>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</si>
  <si>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</si>
  <si>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</si>
  <si>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</si>
  <si>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</si>
  <si>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</si>
  <si>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</si>
  <si>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</si>
  <si>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</si>
  <si>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</si>
  <si>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</si>
  <si>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</si>
  <si>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</si>
  <si>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</si>
  <si>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</si>
  <si>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</si>
  <si>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</si>
  <si>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</si>
  <si>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</si>
  <si>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</si>
  <si>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</si>
  <si>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</si>
  <si>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</si>
  <si>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</si>
  <si>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</si>
  <si>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</si>
  <si>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</si>
  <si>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</si>
  <si>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</si>
  <si>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</si>
  <si>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</si>
  <si>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</si>
  <si>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</si>
  <si>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</si>
  <si>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</si>
  <si>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</si>
  <si>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</si>
  <si>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</si>
  <si>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</si>
  <si>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</si>
  <si>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</si>
  <si>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</si>
  <si>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</si>
  <si>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</si>
  <si>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</si>
  <si>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</si>
  <si>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</si>
  <si>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</si>
  <si>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</si>
  <si>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</si>
  <si>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</si>
  <si>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</si>
  <si>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</si>
  <si>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</si>
  <si>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</si>
  <si>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</si>
  <si>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</si>
  <si>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</si>
  <si>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</si>
  <si>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</si>
  <si>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</si>
  <si>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</si>
  <si>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</si>
  <si>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</si>
  <si>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</si>
  <si>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</si>
  <si>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</si>
  <si>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</si>
  <si>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</si>
  <si>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</si>
  <si>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</si>
  <si>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</si>
  <si>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</si>
  <si>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</si>
  <si>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</si>
  <si>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</si>
  <si>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</si>
  <si>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</si>
  <si>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</si>
  <si>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</si>
  <si>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</si>
  <si>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</si>
  <si>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</si>
  <si>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</si>
  <si>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</si>
  <si>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</si>
  <si>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</si>
  <si>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</si>
  <si>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</si>
  <si>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</si>
  <si>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</si>
  <si>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</si>
  <si>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</si>
  <si>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</si>
  <si>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</si>
  <si>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</si>
  <si>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</si>
  <si>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</si>
  <si>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</si>
  <si>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</si>
  <si>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</si>
  <si>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</si>
  <si>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</si>
  <si>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</si>
  <si>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</si>
  <si>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</si>
  <si>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</si>
  <si>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</si>
  <si>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</si>
  <si>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</si>
  <si>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</si>
  <si>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</si>
  <si>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</si>
  <si>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</si>
  <si>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</si>
  <si>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</si>
  <si>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</si>
  <si>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</si>
  <si>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</si>
  <si>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</si>
  <si>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</si>
  <si>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</si>
  <si>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</si>
  <si>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</si>
  <si>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</si>
  <si>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</si>
  <si>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</si>
  <si>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</si>
  <si>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</si>
  <si>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</si>
  <si>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</si>
  <si>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</si>
  <si>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</si>
  <si>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</si>
  <si>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</si>
  <si>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</si>
  <si>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</si>
  <si>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</si>
  <si>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</si>
  <si>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</si>
  <si>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</si>
  <si>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</si>
  <si>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</si>
  <si>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</si>
  <si>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</si>
  <si>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</si>
  <si>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</si>
  <si>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</si>
  <si>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</si>
  <si>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</si>
  <si>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</si>
  <si>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</si>
  <si>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</si>
  <si>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</si>
  <si>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</si>
  <si>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</si>
  <si>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</si>
  <si>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</si>
  <si>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</si>
  <si>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</si>
  <si>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</si>
  <si>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</si>
  <si>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</si>
  <si>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</si>
  <si>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</si>
  <si>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</si>
  <si>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</si>
  <si>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</si>
  <si>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</si>
  <si>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</si>
  <si>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</si>
  <si>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</si>
  <si>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</si>
  <si>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</si>
  <si>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</si>
  <si>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</si>
  <si>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</si>
  <si>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</si>
  <si>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</si>
  <si>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</si>
  <si>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</si>
  <si>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</si>
  <si>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</si>
  <si>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</si>
  <si>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</si>
  <si>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</si>
  <si>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</si>
  <si>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</si>
  <si>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</si>
  <si>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</si>
  <si>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</si>
  <si>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</si>
  <si>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</si>
  <si>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</si>
  <si>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</si>
  <si>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</si>
  <si>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</si>
  <si>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</si>
  <si>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</si>
  <si>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</si>
  <si>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</si>
  <si>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</si>
  <si>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</si>
  <si>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</si>
  <si>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</si>
  <si>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</si>
  <si>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</si>
  <si>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</si>
  <si>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</si>
  <si>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</si>
  <si>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</si>
  <si>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</si>
  <si>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</si>
  <si>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</si>
  <si>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</si>
  <si>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</si>
  <si>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</si>
  <si>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</si>
  <si>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</si>
  <si>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</si>
  <si>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</si>
  <si>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</si>
  <si>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</si>
  <si>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</si>
  <si>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</si>
  <si>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</si>
  <si>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</si>
  <si>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</si>
  <si>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</si>
  <si>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</si>
  <si>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</si>
  <si>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</si>
  <si>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</si>
  <si>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</si>
  <si>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</si>
  <si>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</si>
  <si>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</si>
  <si>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</si>
  <si>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</si>
  <si>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</si>
  <si>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</si>
  <si>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</si>
  <si>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</si>
  <si>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</si>
  <si>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</si>
  <si>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</si>
  <si>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</si>
  <si>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</si>
  <si>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</si>
  <si>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</si>
  <si>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</si>
  <si>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</si>
  <si>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</si>
  <si>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</si>
  <si>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</si>
  <si>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</si>
  <si>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</si>
  <si>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</si>
  <si>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</si>
  <si>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</si>
  <si>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</si>
  <si>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</si>
  <si>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</si>
  <si>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</si>
  <si>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</si>
  <si>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</si>
  <si>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</si>
  <si>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</si>
  <si>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</si>
  <si>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</si>
  <si>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</si>
  <si>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</si>
  <si>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</si>
  <si>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</si>
  <si>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</si>
  <si>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</si>
  <si>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</si>
  <si>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</si>
  <si>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</si>
  <si>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</si>
  <si>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</si>
  <si>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</si>
  <si>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</si>
  <si>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</si>
  <si>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</si>
  <si>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</si>
  <si>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</si>
  <si>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</si>
  <si>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</si>
  <si>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</si>
  <si>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</si>
  <si>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</si>
  <si>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</si>
  <si>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</si>
  <si>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</si>
  <si>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</si>
  <si>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</si>
  <si>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</si>
  <si>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</si>
  <si>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</si>
  <si>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</si>
  <si>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</si>
  <si>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</si>
  <si>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</si>
  <si>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</si>
  <si>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</si>
  <si>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</si>
  <si>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</si>
  <si>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</si>
  <si>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</si>
  <si>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</si>
  <si>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</si>
  <si>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</si>
  <si>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</si>
  <si>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</si>
  <si>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</si>
  <si>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</si>
  <si>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</si>
  <si>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</si>
  <si>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</si>
  <si>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</si>
  <si>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</si>
  <si>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</si>
  <si>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</si>
  <si>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</si>
  <si>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</si>
  <si>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</si>
  <si>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</si>
  <si>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</si>
  <si>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</si>
  <si>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</si>
  <si>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</si>
  <si>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</si>
  <si>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</si>
  <si>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</si>
  <si>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</si>
  <si>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</si>
  <si>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</si>
  <si>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</si>
  <si>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</si>
  <si>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</si>
  <si>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</si>
  <si>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</si>
  <si>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</si>
  <si>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</si>
  <si>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</si>
  <si>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</si>
  <si>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</si>
  <si>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</si>
  <si>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</si>
  <si>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</si>
  <si>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</si>
  <si>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</si>
  <si>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</si>
  <si>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</si>
  <si>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</si>
  <si>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</si>
  <si>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</si>
  <si>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</si>
  <si>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</si>
  <si>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</si>
  <si>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</si>
  <si>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</si>
  <si>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</si>
  <si>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</si>
  <si>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</si>
  <si>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</si>
  <si>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</si>
  <si>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</si>
  <si>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</si>
  <si>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</si>
  <si>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</si>
  <si>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</si>
  <si>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</si>
  <si>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</si>
  <si>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</si>
  <si>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</si>
  <si>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</si>
  <si>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</si>
  <si>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</si>
  <si>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</si>
  <si>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</si>
  <si>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</si>
  <si>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</si>
  <si>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</si>
  <si>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</si>
  <si>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</si>
  <si>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</si>
  <si>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</si>
  <si>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</si>
  <si>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</si>
  <si>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</si>
  <si>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</si>
  <si>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</si>
  <si>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</si>
  <si>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</si>
  <si>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</si>
  <si>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</si>
  <si>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</si>
  <si>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</si>
  <si>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</si>
  <si>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</si>
  <si>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</si>
  <si>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</si>
  <si>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</si>
  <si>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</si>
  <si>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</si>
  <si>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</si>
  <si>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</si>
  <si>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</si>
  <si>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</si>
  <si>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</si>
  <si>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</si>
  <si>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</si>
  <si>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</si>
  <si>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</si>
  <si>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</si>
  <si>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</si>
  <si>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</si>
  <si>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</si>
  <si>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</si>
  <si>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</si>
  <si>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</si>
  <si>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</si>
  <si>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</si>
  <si>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</si>
  <si>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</si>
  <si>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</si>
  <si>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</si>
  <si>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</si>
  <si>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</si>
  <si>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</si>
  <si>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</si>
  <si>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</si>
  <si>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</si>
  <si>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</si>
  <si>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</si>
  <si>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</si>
  <si>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</si>
  <si>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</si>
  <si>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</si>
  <si>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</si>
  <si>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</si>
  <si>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</si>
  <si>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</si>
  <si>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</si>
  <si>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</si>
  <si>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</si>
  <si>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</si>
  <si>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</si>
  <si>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</si>
  <si>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</si>
  <si>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</si>
  <si>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</si>
  <si>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</si>
  <si>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</si>
  <si>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</si>
  <si>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</si>
  <si>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</si>
  <si>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</si>
  <si>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</si>
  <si>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</si>
  <si>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</si>
  <si>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</si>
  <si>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</si>
  <si>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</si>
  <si>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</si>
  <si>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</si>
  <si>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</si>
  <si>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</si>
  <si>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</si>
  <si>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</si>
  <si>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</si>
  <si>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</si>
  <si>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</si>
  <si>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</si>
  <si>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</si>
  <si>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</si>
  <si>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</si>
  <si>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</si>
  <si>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</si>
  <si>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</si>
  <si>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</si>
  <si>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</si>
  <si>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</si>
  <si>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</si>
  <si>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</si>
  <si>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</si>
  <si>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</si>
  <si>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</si>
  <si>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</si>
  <si>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</si>
  <si>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</si>
  <si>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</si>
  <si>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</si>
  <si>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</si>
  <si>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</si>
  <si>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</si>
  <si>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</si>
  <si>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</si>
  <si>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</si>
  <si>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</si>
  <si>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</si>
  <si>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</si>
  <si>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</si>
  <si>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</si>
  <si>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</si>
  <si>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</si>
  <si>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</si>
  <si>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</si>
  <si>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</si>
  <si>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</si>
  <si>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</si>
  <si>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</si>
  <si>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</si>
  <si>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</si>
  <si>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</si>
  <si>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</si>
  <si>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</si>
  <si>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</si>
  <si>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</si>
  <si>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</si>
  <si>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</si>
  <si>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</si>
  <si>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</si>
  <si>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</si>
  <si>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</si>
  <si>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</si>
  <si>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</si>
  <si>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</si>
  <si>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</si>
  <si>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</si>
  <si>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</si>
  <si>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</si>
  <si>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</si>
  <si>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</si>
  <si>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</si>
  <si>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</si>
  <si>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</si>
  <si>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</si>
  <si>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</si>
  <si>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</si>
  <si>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</si>
  <si>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</si>
  <si>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</si>
  <si>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</si>
  <si>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</si>
  <si>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</si>
  <si>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</si>
  <si>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</si>
  <si>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</si>
  <si>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</si>
  <si>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</si>
  <si>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</si>
  <si>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</si>
  <si>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</si>
  <si>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</si>
  <si>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</si>
  <si>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</si>
  <si>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</si>
  <si>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</si>
  <si>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</si>
  <si>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</si>
  <si>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</si>
  <si>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</si>
  <si>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</si>
  <si>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</si>
  <si>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</si>
  <si>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</si>
  <si>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</si>
  <si>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</si>
  <si>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</si>
  <si>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</si>
  <si>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</si>
  <si>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</si>
  <si>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</si>
  <si>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</si>
  <si>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</si>
  <si>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</si>
  <si>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</si>
  <si>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</si>
  <si>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</si>
  <si>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</si>
  <si>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</si>
  <si>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</si>
  <si>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</si>
  <si>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</si>
  <si>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</si>
  <si>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</si>
  <si>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</si>
  <si>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</si>
  <si>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</si>
  <si>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</si>
  <si>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</si>
  <si>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</si>
  <si>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</si>
  <si>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</si>
  <si>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</si>
  <si>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</si>
  <si>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</si>
  <si>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</si>
  <si>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</si>
  <si>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</si>
  <si>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</si>
  <si>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</si>
  <si>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</si>
  <si>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</si>
  <si>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</si>
  <si>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</si>
  <si>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</si>
  <si>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</si>
  <si>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</si>
  <si>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</si>
  <si>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</si>
  <si>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</si>
  <si>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</si>
  <si>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</si>
  <si>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</si>
  <si>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</si>
  <si>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</si>
  <si>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</si>
  <si>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</si>
  <si>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</si>
  <si>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</si>
  <si>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</si>
  <si>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</si>
  <si>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</si>
  <si>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</si>
  <si>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</si>
  <si>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</si>
  <si>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</si>
  <si>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</si>
  <si>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</si>
  <si>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</si>
  <si>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</si>
  <si>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</si>
  <si>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</si>
  <si>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</si>
  <si>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</si>
  <si>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</si>
  <si>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</si>
  <si>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</si>
  <si>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</si>
  <si>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</si>
  <si>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</si>
  <si>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</si>
  <si>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</si>
  <si>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</si>
  <si>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</si>
  <si>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</si>
  <si>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</si>
  <si>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</si>
  <si>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</si>
  <si>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</si>
  <si>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</si>
  <si>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</si>
  <si>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</si>
  <si>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</si>
  <si>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</si>
  <si>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</si>
  <si>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</si>
  <si>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</si>
  <si>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</si>
  <si>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</si>
  <si>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</si>
  <si>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</si>
  <si>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</si>
  <si>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</si>
  <si>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</si>
  <si>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</si>
  <si>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</si>
  <si>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</si>
  <si>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</si>
  <si>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</si>
  <si>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</si>
  <si>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</si>
  <si>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</si>
  <si>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</si>
  <si>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</si>
  <si>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</si>
  <si>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</si>
  <si>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</si>
  <si>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</si>
  <si>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</si>
  <si>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</si>
  <si>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</si>
  <si>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</si>
  <si>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</si>
  <si>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</si>
  <si>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</si>
  <si>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</si>
  <si>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</si>
  <si>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</si>
  <si>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</si>
  <si>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</si>
  <si>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</si>
  <si>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</si>
  <si>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</si>
  <si>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</si>
  <si>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</si>
  <si>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</si>
  <si>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</si>
  <si>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</si>
  <si>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</si>
  <si>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</si>
  <si>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</si>
  <si>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</si>
  <si>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</si>
  <si>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</si>
  <si>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</si>
  <si>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</si>
  <si>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</si>
  <si>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</si>
  <si>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</si>
  <si>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</si>
  <si>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</si>
  <si>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</si>
  <si>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</si>
  <si>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</si>
  <si>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</si>
  <si>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</si>
  <si>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</si>
  <si>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</si>
  <si>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</si>
  <si>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</si>
  <si>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</si>
  <si>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</si>
  <si>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</si>
  <si>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</si>
  <si>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</si>
  <si>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</si>
  <si>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</si>
  <si>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</si>
  <si>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</si>
  <si>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</si>
  <si>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</si>
  <si>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</si>
  <si>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</si>
  <si>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</si>
  <si>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</si>
  <si>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</si>
  <si>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</si>
  <si>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</si>
  <si>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</si>
  <si>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</si>
  <si>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</si>
  <si>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</si>
  <si>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</si>
  <si>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</si>
  <si>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</si>
  <si>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</si>
  <si>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</si>
  <si>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</si>
  <si>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</si>
  <si>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</si>
  <si>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</si>
  <si>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</si>
  <si>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</si>
  <si>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</si>
  <si>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</si>
  <si>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</si>
  <si>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</si>
  <si>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</si>
  <si>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</si>
  <si>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</si>
  <si>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</si>
  <si>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</si>
  <si>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</si>
  <si>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</si>
  <si>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</si>
  <si>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</si>
  <si>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</si>
  <si>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</si>
  <si>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</si>
  <si>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</si>
  <si>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</si>
  <si>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</si>
  <si>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</si>
  <si>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</si>
  <si>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</si>
  <si>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</si>
  <si>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</si>
  <si>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</si>
  <si>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</si>
  <si>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</si>
  <si>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</si>
  <si>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</si>
  <si>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</si>
  <si>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</si>
  <si>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</si>
  <si>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</si>
  <si>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</si>
  <si>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</si>
  <si>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</si>
  <si>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</si>
  <si>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</si>
  <si>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</si>
  <si>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</si>
  <si>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</si>
  <si>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</si>
  <si>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</si>
  <si>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</si>
  <si>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</si>
  <si>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</si>
  <si>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</si>
  <si>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</si>
  <si>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</si>
  <si>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</si>
  <si>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</si>
  <si>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</si>
  <si>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</si>
  <si>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</si>
  <si>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</si>
  <si>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</si>
  <si>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</si>
  <si>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</si>
  <si>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</si>
  <si>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</si>
  <si>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</si>
  <si>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</si>
  <si>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</si>
  <si>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</si>
  <si>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</si>
  <si>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</si>
  <si>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</si>
  <si>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</si>
  <si>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</si>
  <si>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</si>
  <si>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</si>
  <si>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</si>
  <si>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</si>
  <si>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</si>
  <si>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</si>
  <si>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</si>
  <si>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</si>
  <si>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</si>
  <si>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</si>
  <si>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</si>
  <si>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</si>
  <si>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</si>
  <si>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</si>
  <si>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</si>
  <si>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</si>
  <si>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</si>
  <si>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</si>
  <si>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</si>
  <si>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</si>
  <si>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</si>
  <si>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</si>
  <si>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</si>
  <si>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</si>
  <si>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</si>
  <si>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</si>
  <si>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</si>
  <si>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</si>
  <si>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</si>
  <si>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</si>
  <si>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</si>
  <si>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</si>
  <si>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</si>
  <si>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</si>
  <si>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</si>
  <si>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</si>
  <si>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</si>
  <si>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</si>
  <si>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</si>
  <si>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</si>
  <si>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</si>
  <si>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</si>
  <si>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</si>
  <si>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</si>
  <si>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</si>
  <si>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</si>
  <si>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</si>
  <si>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</si>
  <si>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</si>
  <si>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</si>
  <si>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</si>
  <si>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</si>
  <si>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</si>
  <si>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</si>
  <si>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</si>
  <si>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</si>
  <si>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</si>
  <si>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</si>
  <si>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</si>
  <si>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</si>
  <si>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</si>
  <si>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</si>
  <si>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</si>
  <si>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</si>
  <si>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</si>
  <si>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</si>
  <si>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</si>
  <si>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</si>
  <si>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</si>
  <si>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</si>
  <si>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</si>
  <si>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</si>
  <si>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</si>
  <si>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</si>
  <si>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</si>
  <si>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</si>
  <si>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</si>
  <si>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</si>
  <si>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</si>
  <si>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</si>
  <si>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</si>
  <si>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</si>
  <si>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</si>
  <si>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</si>
  <si>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</si>
  <si>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</si>
  <si>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</si>
  <si>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</si>
  <si>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</si>
  <si>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</si>
  <si>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</si>
  <si>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</si>
  <si>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</si>
  <si>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</si>
  <si>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</si>
  <si>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</si>
  <si>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</si>
  <si>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</si>
  <si>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</si>
  <si>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</si>
  <si>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</si>
  <si>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</si>
  <si>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</si>
  <si>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</si>
  <si>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</si>
  <si>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</si>
  <si>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</si>
  <si>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</si>
  <si>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</si>
  <si>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</si>
  <si>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</si>
  <si>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</si>
  <si>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</si>
  <si>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</si>
  <si>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</si>
  <si>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</si>
  <si>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</si>
  <si>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</si>
  <si>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</si>
  <si>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</si>
  <si>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</si>
  <si>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</si>
  <si>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</si>
  <si>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</si>
  <si>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</si>
  <si>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</si>
  <si>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</si>
  <si>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</si>
  <si>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</si>
  <si>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</si>
  <si>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</si>
  <si>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</si>
  <si>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</si>
  <si>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</si>
  <si>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</si>
  <si>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</si>
  <si>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</si>
  <si>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</si>
  <si>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</si>
  <si>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</si>
  <si>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</si>
  <si>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</si>
  <si>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</si>
  <si>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</si>
  <si>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</si>
  <si>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</si>
  <si>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</si>
  <si>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</si>
  <si>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</si>
  <si>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</si>
  <si>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</si>
  <si>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</si>
  <si>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</si>
  <si>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</si>
  <si>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</si>
  <si>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</si>
  <si>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</si>
  <si>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</si>
  <si>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</si>
  <si>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</si>
  <si>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</si>
  <si>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</si>
  <si>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</si>
  <si>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</si>
  <si>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</si>
  <si>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</si>
  <si>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</si>
  <si>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</si>
  <si>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</si>
  <si>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</si>
  <si>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</si>
  <si>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</si>
  <si>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</si>
  <si>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</si>
  <si>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</si>
  <si>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</si>
  <si>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</si>
  <si>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</si>
  <si>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</si>
  <si>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</si>
  <si>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</si>
  <si>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</si>
  <si>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</si>
  <si>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</si>
  <si>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</si>
  <si>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</si>
  <si>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</si>
  <si>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</si>
  <si>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</si>
  <si>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</si>
  <si>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</si>
  <si>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</si>
  <si>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</si>
  <si>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</si>
  <si>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</si>
  <si>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</si>
  <si>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</si>
  <si>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</si>
  <si>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</si>
  <si>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</si>
  <si>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</si>
  <si>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</si>
  <si>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</si>
  <si>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</si>
  <si>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</si>
  <si>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</si>
  <si>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</si>
  <si>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</si>
  <si>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</si>
  <si>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</si>
  <si>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</si>
  <si>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</si>
  <si>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</si>
  <si>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</si>
  <si>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</si>
  <si>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</si>
  <si>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</si>
  <si>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</si>
  <si>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</si>
  <si>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</si>
  <si>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</si>
  <si>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</si>
  <si>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</si>
  <si>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</si>
  <si>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</si>
  <si>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</si>
  <si>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</si>
  <si>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</si>
  <si>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</si>
  <si>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</si>
  <si>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</si>
  <si>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</si>
  <si>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</si>
  <si>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</si>
  <si>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</si>
  <si>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</si>
  <si>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</si>
  <si>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</si>
  <si>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</si>
  <si>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</si>
  <si>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</si>
  <si>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</si>
  <si>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</si>
  <si>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</si>
  <si>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</si>
  <si>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</si>
  <si>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</si>
  <si>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</si>
  <si>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</si>
  <si>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</si>
  <si>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</si>
  <si>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</si>
  <si>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</si>
  <si>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</si>
  <si>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</si>
  <si>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</si>
  <si>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</si>
  <si>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</si>
  <si>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</si>
  <si>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</si>
  <si>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</si>
  <si>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</si>
  <si>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</si>
  <si>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</si>
  <si>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</si>
  <si>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</si>
  <si>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</si>
  <si>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</si>
  <si>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</si>
  <si>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</si>
  <si>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</si>
  <si>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</si>
  <si>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</si>
  <si>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</si>
  <si>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</si>
  <si>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</si>
  <si>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</si>
  <si>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</si>
  <si>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</si>
  <si>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</si>
  <si>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</si>
  <si>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</si>
  <si>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</si>
  <si>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</si>
  <si>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</si>
  <si>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</si>
  <si>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</si>
  <si>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</si>
  <si>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</si>
  <si>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</si>
  <si>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</si>
  <si>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</si>
  <si>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</si>
  <si>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</si>
  <si>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</si>
  <si>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</si>
  <si>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</si>
  <si>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</si>
  <si>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</si>
  <si>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</si>
  <si>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</si>
  <si>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</si>
  <si>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</si>
  <si>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</si>
  <si>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</si>
  <si>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</si>
  <si>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</si>
  <si>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</si>
  <si>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</si>
  <si>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</si>
  <si>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</si>
  <si>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</si>
  <si>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</si>
  <si>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</si>
  <si>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</si>
  <si>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</si>
  <si>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</si>
  <si>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</si>
  <si>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</si>
  <si>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</si>
  <si>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</si>
  <si>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</si>
  <si>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</si>
  <si>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</si>
  <si>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</si>
  <si>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</si>
  <si>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</si>
  <si>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</si>
  <si>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</si>
  <si>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</si>
  <si>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</si>
  <si>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</si>
  <si>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</si>
  <si>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</si>
  <si>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</si>
  <si>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</si>
  <si>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</si>
  <si>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</si>
  <si>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</si>
  <si>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</si>
  <si>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</si>
  <si>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</si>
  <si>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</si>
  <si>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</si>
  <si>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</si>
  <si>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</si>
  <si>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</si>
  <si>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</si>
  <si>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</si>
  <si>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</si>
  <si>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</si>
  <si>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</si>
  <si>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</si>
  <si>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</si>
  <si>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</si>
  <si>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</si>
  <si>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</si>
  <si>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</si>
  <si>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</si>
  <si>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</si>
  <si>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</si>
  <si>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</si>
  <si>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</si>
  <si>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</si>
  <si>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</si>
  <si>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</si>
  <si>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</si>
  <si>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</si>
  <si>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</si>
  <si>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</si>
  <si>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</si>
  <si>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</si>
  <si>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</si>
  <si>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</si>
  <si>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</si>
  <si>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</si>
  <si>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</si>
  <si>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</si>
  <si>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</si>
  <si>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</si>
  <si>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</si>
  <si>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</si>
  <si>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</si>
  <si>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</si>
  <si>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</si>
  <si>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</si>
  <si>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</si>
  <si>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</si>
  <si>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</si>
  <si>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</si>
  <si>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</si>
  <si>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</si>
  <si>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</si>
  <si>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</si>
  <si>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</si>
  <si>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</si>
  <si>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</si>
  <si>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</si>
  <si>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</si>
  <si>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</si>
  <si>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</si>
  <si>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</si>
  <si>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</si>
  <si>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</si>
  <si>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</si>
  <si>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</si>
  <si>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</si>
  <si>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</si>
  <si>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</si>
  <si>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</si>
  <si>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</si>
  <si>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</si>
  <si>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</si>
  <si>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</si>
  <si>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</si>
  <si>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</si>
  <si>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</si>
  <si>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</si>
  <si>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</si>
  <si>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</si>
  <si>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</si>
  <si>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</si>
  <si>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</si>
  <si>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</si>
  <si>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</si>
  <si>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</si>
  <si>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</si>
  <si>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</si>
  <si>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</si>
  <si>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</si>
  <si>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</si>
  <si>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</si>
  <si>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</si>
  <si>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</si>
  <si>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</si>
  <si>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</si>
  <si>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</si>
  <si>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</si>
  <si>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</si>
  <si>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</si>
  <si>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</si>
  <si>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</si>
  <si>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</si>
  <si>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</si>
  <si>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</si>
  <si>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</si>
  <si>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</si>
  <si>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</si>
  <si>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</si>
  <si>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</si>
  <si>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</si>
  <si>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</si>
  <si>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</si>
  <si>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</si>
  <si>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</si>
  <si>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</si>
  <si>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</si>
  <si>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</si>
  <si>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</si>
  <si>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</si>
  <si>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</si>
  <si>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</si>
  <si>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</si>
  <si>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</si>
  <si>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</si>
  <si>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</si>
  <si>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</si>
  <si>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</si>
  <si>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</si>
  <si>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</si>
  <si>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</si>
  <si>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</si>
  <si>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</si>
  <si>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</si>
  <si>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</si>
  <si>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</si>
  <si>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</si>
  <si>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</si>
  <si>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</si>
  <si>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</si>
  <si>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</si>
  <si>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</si>
  <si>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</si>
  <si>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</si>
  <si>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</si>
  <si>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</si>
  <si>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</si>
  <si>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</si>
  <si>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</si>
  <si>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</si>
  <si>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</si>
  <si>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</si>
  <si>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</si>
  <si>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</si>
  <si>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</si>
  <si>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</si>
  <si>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</si>
  <si>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</si>
  <si>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</si>
  <si>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</si>
  <si>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</si>
  <si>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</si>
  <si>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</si>
  <si>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</si>
  <si>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</si>
  <si>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</si>
  <si>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</si>
  <si>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</si>
  <si>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</si>
  <si>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</si>
  <si>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</si>
  <si>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</si>
  <si>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</si>
  <si>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</si>
  <si>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</si>
  <si>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</si>
  <si>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</si>
  <si>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</si>
  <si>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</si>
  <si>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</si>
  <si>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</si>
  <si>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</si>
  <si>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</si>
  <si>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</si>
  <si>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</si>
  <si>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</si>
  <si>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</si>
  <si>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</si>
  <si>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</si>
  <si>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</si>
  <si>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</si>
  <si>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</si>
  <si>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</si>
  <si>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</si>
  <si>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</si>
  <si>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</si>
  <si>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</si>
  <si>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</si>
  <si>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</si>
  <si>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</si>
  <si>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</si>
  <si>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</si>
  <si>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</si>
  <si>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</si>
  <si>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</si>
  <si>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</si>
  <si>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</si>
  <si>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</si>
  <si>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</si>
  <si>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</si>
  <si>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</si>
  <si>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</si>
  <si>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</si>
  <si>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</si>
  <si>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</si>
  <si>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</si>
  <si>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</si>
  <si>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</si>
  <si>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</si>
  <si>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</si>
  <si>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</si>
  <si>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</si>
  <si>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</si>
  <si>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</si>
  <si>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</si>
  <si>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</si>
  <si>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</si>
  <si>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</si>
  <si>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</si>
  <si>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</si>
  <si>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</si>
  <si>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</si>
  <si>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</si>
  <si>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</si>
  <si>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</si>
  <si>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</si>
  <si>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</si>
  <si>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</si>
  <si>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</si>
  <si>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</si>
  <si>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</si>
  <si>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</si>
  <si>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</si>
  <si>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</si>
  <si>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</si>
  <si>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</si>
  <si>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</si>
  <si>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</si>
  <si>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</si>
  <si>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</si>
  <si>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</si>
  <si>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</si>
  <si>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</si>
  <si>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</si>
  <si>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</si>
  <si>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</si>
  <si>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</si>
  <si>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</si>
  <si>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</si>
  <si>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</si>
  <si>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</si>
  <si>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</si>
  <si>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</si>
  <si>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</si>
  <si>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</si>
  <si>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</si>
  <si>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</si>
  <si>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</si>
  <si>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</si>
  <si>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</si>
  <si>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</si>
  <si>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</si>
  <si>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</si>
  <si>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</si>
  <si>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</si>
  <si>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</si>
  <si>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</si>
  <si>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</si>
  <si>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</si>
  <si>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</si>
  <si>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</si>
  <si>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</si>
  <si>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</si>
  <si>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</si>
  <si>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</si>
  <si>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</si>
  <si>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</si>
  <si>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</si>
  <si>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</si>
  <si>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</si>
  <si>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</si>
  <si>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</si>
  <si>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</si>
  <si>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</si>
  <si>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</si>
  <si>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</si>
  <si>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</si>
  <si>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</si>
  <si>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</si>
  <si>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</si>
  <si>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</si>
  <si>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</si>
  <si>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</si>
  <si>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</si>
  <si>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</si>
  <si>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</si>
  <si>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</si>
  <si>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</si>
  <si>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</si>
  <si>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</si>
  <si>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</si>
  <si>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</si>
  <si>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</si>
  <si>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</si>
  <si>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</si>
  <si>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</si>
  <si>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</si>
  <si>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</si>
  <si>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</si>
  <si>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</si>
  <si>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</si>
  <si>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</si>
  <si>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</si>
  <si>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</si>
  <si>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</si>
  <si>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</si>
  <si>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</si>
  <si>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</si>
  <si>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</si>
  <si>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</si>
  <si>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</si>
  <si>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</si>
  <si>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</si>
  <si>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</si>
  <si>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</si>
  <si>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</si>
  <si>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</si>
  <si>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</si>
  <si>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</si>
  <si>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</si>
  <si>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</si>
  <si>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</si>
  <si>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</si>
  <si>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</si>
  <si>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</si>
  <si>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</si>
  <si>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</si>
  <si>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</si>
  <si>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</si>
  <si>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</si>
  <si>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</si>
  <si>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</si>
  <si>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</si>
  <si>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</si>
  <si>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</si>
  <si>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</si>
  <si>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</si>
  <si>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</si>
  <si>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</si>
  <si>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</si>
  <si>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</si>
  <si>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</si>
  <si>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</si>
  <si>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</si>
  <si>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</si>
  <si>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</si>
  <si>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</si>
  <si>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</si>
  <si>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</si>
  <si>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</si>
  <si>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</si>
  <si>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</si>
  <si>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</si>
  <si>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</si>
  <si>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</si>
  <si>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</si>
  <si>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</si>
  <si>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</si>
  <si>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</si>
  <si>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</si>
  <si>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</si>
  <si>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</si>
  <si>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</si>
  <si>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</si>
  <si>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</si>
  <si>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</si>
  <si>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</si>
  <si>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</si>
  <si>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</si>
  <si>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</si>
  <si>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</si>
  <si>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</si>
  <si>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</si>
  <si>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</si>
  <si>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</si>
  <si>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</si>
  <si>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</si>
  <si>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</si>
  <si>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</si>
  <si>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</si>
  <si>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</si>
  <si>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</si>
  <si>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</si>
  <si>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</si>
  <si>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</si>
  <si>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</si>
  <si>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</si>
  <si>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</si>
  <si>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</si>
  <si>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</si>
  <si>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</si>
  <si>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</si>
  <si>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</si>
  <si>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</si>
  <si>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</si>
  <si>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</si>
  <si>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</si>
  <si>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</si>
  <si>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</si>
  <si>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</si>
  <si>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</si>
  <si>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</si>
  <si>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</si>
  <si>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</si>
  <si>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</si>
  <si>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</si>
  <si>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</si>
  <si>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</si>
  <si>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</si>
  <si>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</si>
  <si>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</si>
  <si>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</si>
  <si>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</si>
  <si>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</si>
  <si>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</si>
  <si>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</si>
  <si>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</si>
  <si>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</si>
  <si>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</si>
  <si>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</si>
  <si>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</si>
  <si>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</si>
  <si>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</si>
  <si>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</si>
  <si>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</si>
  <si>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</si>
  <si>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</si>
  <si>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</si>
  <si>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</si>
  <si>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</si>
  <si>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</si>
  <si>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</si>
  <si>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</si>
  <si>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</si>
  <si>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</si>
  <si>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</si>
  <si>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</si>
  <si>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</si>
  <si>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</si>
  <si>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</si>
  <si>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</si>
  <si>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</si>
  <si>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</si>
  <si>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</si>
  <si>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</si>
  <si>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</si>
  <si>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</si>
  <si>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</si>
  <si>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</si>
  <si>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</si>
  <si>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</si>
  <si>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</si>
  <si>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</si>
  <si>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</si>
  <si>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</si>
  <si>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</si>
  <si>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</si>
  <si>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</si>
  <si>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</si>
  <si>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</si>
  <si>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</si>
  <si>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</si>
  <si>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</si>
  <si>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</si>
  <si>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</si>
  <si>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</si>
  <si>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</si>
  <si>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</si>
  <si>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</si>
  <si>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</si>
  <si>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</si>
  <si>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</si>
  <si>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</si>
  <si>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</si>
  <si>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</si>
  <si>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</si>
  <si>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</si>
  <si>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</si>
  <si>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</si>
  <si>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</si>
  <si>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</si>
  <si>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</si>
  <si>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</si>
  <si>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</si>
  <si>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</si>
  <si>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</si>
  <si>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</si>
  <si>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</si>
  <si>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</si>
  <si>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</si>
  <si>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</si>
  <si>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</si>
  <si>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</si>
  <si>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</si>
  <si>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</si>
  <si>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</si>
  <si>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</si>
  <si>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</si>
  <si>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</si>
  <si>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</si>
  <si>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</si>
  <si>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</si>
  <si>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</si>
  <si>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</si>
  <si>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</si>
  <si>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</si>
  <si>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</si>
  <si>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</si>
  <si>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</si>
  <si>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</si>
  <si>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</si>
  <si>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</si>
  <si>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</si>
  <si>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</si>
  <si>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</si>
  <si>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</si>
  <si>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</si>
  <si>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</si>
  <si>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</si>
  <si>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</si>
  <si>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</si>
  <si>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</si>
  <si>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</si>
  <si>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</si>
  <si>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</si>
  <si>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</si>
  <si>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</si>
  <si>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</si>
  <si>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</si>
  <si>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</si>
  <si>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</si>
  <si>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</si>
  <si>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</si>
  <si>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</si>
  <si>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</si>
  <si>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</si>
  <si>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</si>
  <si>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</si>
  <si>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</si>
  <si>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</si>
  <si>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</si>
  <si>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</si>
  <si>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</si>
  <si>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</si>
  <si>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</si>
  <si>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</si>
  <si>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</si>
  <si>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</si>
  <si>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</si>
  <si>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</si>
  <si>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</si>
  <si>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</si>
  <si>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</si>
  <si>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</si>
  <si>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</si>
  <si>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</si>
  <si>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</si>
  <si>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</si>
  <si>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</si>
  <si>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</si>
  <si>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</si>
  <si>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</si>
  <si>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</si>
  <si>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</si>
  <si>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</si>
  <si>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</si>
  <si>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</si>
  <si>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</si>
  <si>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</si>
  <si>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</si>
  <si>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</si>
  <si>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</si>
  <si>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</si>
  <si>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</si>
  <si>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</si>
  <si>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</si>
  <si>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</si>
  <si>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</si>
  <si>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</si>
  <si>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</si>
  <si>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</si>
  <si>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</si>
  <si>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</si>
  <si>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</si>
  <si>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</si>
  <si>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</si>
  <si>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</si>
  <si>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</si>
  <si>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</si>
  <si>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</si>
  <si>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</si>
  <si>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</si>
  <si>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</si>
  <si>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</si>
  <si>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</si>
  <si>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</si>
  <si>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</si>
  <si>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</si>
  <si>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</si>
  <si>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</si>
  <si>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</si>
  <si>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</si>
  <si>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</si>
  <si>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</si>
  <si>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</si>
  <si>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</si>
  <si>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</si>
  <si>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</si>
  <si>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</si>
  <si>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</si>
  <si>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</si>
  <si>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</si>
  <si>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</si>
  <si>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</si>
  <si>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</si>
  <si>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</si>
  <si>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</si>
  <si>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</si>
  <si>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</si>
  <si>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</si>
  <si>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</si>
  <si>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</si>
  <si>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</si>
  <si>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</si>
  <si>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</si>
  <si>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</si>
  <si>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</si>
  <si>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</si>
  <si>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</si>
  <si>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</si>
  <si>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</si>
  <si>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</si>
  <si>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</si>
  <si>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</si>
  <si>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</si>
  <si>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</si>
  <si>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</si>
  <si>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</si>
  <si>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</si>
  <si>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</si>
  <si>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</si>
  <si>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</si>
  <si>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</si>
  <si>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</si>
  <si>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</si>
  <si>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</si>
  <si>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</si>
  <si>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</si>
  <si>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</si>
  <si>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</si>
  <si>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</si>
  <si>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</si>
  <si>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</si>
  <si>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</si>
  <si>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</si>
  <si>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</si>
  <si>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</si>
  <si>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</si>
  <si>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</si>
  <si>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</si>
  <si>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</si>
  <si>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</si>
  <si>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</si>
  <si>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</si>
  <si>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</si>
  <si>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</si>
  <si>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</si>
  <si>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</si>
  <si>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</si>
  <si>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</si>
  <si>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</si>
  <si>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</si>
  <si>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</si>
  <si>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</si>
  <si>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</si>
  <si>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</si>
  <si>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</si>
  <si>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</si>
  <si>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</si>
  <si>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</si>
  <si>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</si>
  <si>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</si>
  <si>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</si>
  <si>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</si>
  <si>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</si>
  <si>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</si>
  <si>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</si>
  <si>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</si>
  <si>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</si>
  <si>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</si>
  <si>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</si>
  <si>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</si>
  <si>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</si>
  <si>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</si>
  <si>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</si>
  <si>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</si>
  <si>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</si>
  <si>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</si>
  <si>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</si>
  <si>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</si>
  <si>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</si>
  <si>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</si>
  <si>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</si>
  <si>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</si>
  <si>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</si>
  <si>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</si>
  <si>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</si>
  <si>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</si>
  <si>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</si>
  <si>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</si>
  <si>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</si>
  <si>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</si>
  <si>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</si>
  <si>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</si>
  <si>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</si>
  <si>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</si>
  <si>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</si>
  <si>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</si>
  <si>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</si>
  <si>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</si>
  <si>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</si>
  <si>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</si>
  <si>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</si>
  <si>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</si>
  <si>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</si>
  <si>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</si>
  <si>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</si>
  <si>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</si>
  <si>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</si>
  <si>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</si>
  <si>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</si>
  <si>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</si>
  <si>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</si>
  <si>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</si>
  <si>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</si>
  <si>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</si>
  <si>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</si>
  <si>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</si>
  <si>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</si>
  <si>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</si>
  <si>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</si>
  <si>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</si>
  <si>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</si>
  <si>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</si>
  <si>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</si>
  <si>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</si>
  <si>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</si>
  <si>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</si>
  <si>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</si>
  <si>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</si>
  <si>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</si>
  <si>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</si>
  <si>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</si>
  <si>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</si>
  <si>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</si>
  <si>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</si>
  <si>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</si>
  <si>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</si>
  <si>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</si>
  <si>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</si>
  <si>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</si>
  <si>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</si>
  <si>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</si>
  <si>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</si>
  <si>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</si>
  <si>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</si>
  <si>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</si>
  <si>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</si>
  <si>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</si>
  <si>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</si>
  <si>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</si>
  <si>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</si>
  <si>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</si>
  <si>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</si>
  <si>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</si>
  <si>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</si>
  <si>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</si>
  <si>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</si>
  <si>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</si>
  <si>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</si>
  <si>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</si>
  <si>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</si>
  <si>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</si>
  <si>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</si>
  <si>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</si>
  <si>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</si>
  <si>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</si>
  <si>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</si>
  <si>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</si>
  <si>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</si>
  <si>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</si>
  <si>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</si>
  <si>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</si>
  <si>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</si>
  <si>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</si>
  <si>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</si>
  <si>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</si>
  <si>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</si>
  <si>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</si>
  <si>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</si>
  <si>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</si>
  <si>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</si>
  <si>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</si>
  <si>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</si>
  <si>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</si>
  <si>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</si>
  <si>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</si>
  <si>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</si>
  <si>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</si>
  <si>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</si>
  <si>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</si>
  <si>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</si>
  <si>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</si>
  <si>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</si>
  <si>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</si>
  <si>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</si>
  <si>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</si>
  <si>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</si>
  <si>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</si>
  <si>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</si>
  <si>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</si>
  <si>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</si>
  <si>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</si>
  <si>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</si>
  <si>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</si>
  <si>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</si>
  <si>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</si>
  <si>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</si>
  <si>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</si>
  <si>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</si>
  <si>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</si>
  <si>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</si>
  <si>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</si>
  <si>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</si>
  <si>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</si>
  <si>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</si>
  <si>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</si>
  <si>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</si>
  <si>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</si>
  <si>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</si>
  <si>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</si>
  <si>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</si>
  <si>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</si>
  <si>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</si>
  <si>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</si>
  <si>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</si>
  <si>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</si>
  <si>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</si>
  <si>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</si>
  <si>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</si>
  <si>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</si>
  <si>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</si>
  <si>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</si>
  <si>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</si>
  <si>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</si>
  <si>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</si>
  <si>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</si>
  <si>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</si>
  <si>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</si>
  <si>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</si>
  <si>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</si>
  <si>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</si>
  <si>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</si>
  <si>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</si>
  <si>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</si>
  <si>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</si>
  <si>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</si>
  <si>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</si>
  <si>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</si>
  <si>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</si>
  <si>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</si>
  <si>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</si>
  <si>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</si>
  <si>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</si>
  <si>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</si>
  <si>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</si>
  <si>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</si>
  <si>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</si>
  <si>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</si>
  <si>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</si>
  <si>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</si>
  <si>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</si>
  <si>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</si>
  <si>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</si>
  <si>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</si>
  <si>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</si>
  <si>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</si>
  <si>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</si>
  <si>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</si>
  <si>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</si>
  <si>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</si>
  <si>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</si>
  <si>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</si>
  <si>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</si>
  <si>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</si>
  <si>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</si>
  <si>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</si>
  <si>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</si>
  <si>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</si>
  <si>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</si>
  <si>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</si>
  <si>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</si>
  <si>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</si>
  <si>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</si>
  <si>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</si>
  <si>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</si>
  <si>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</si>
  <si>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</si>
  <si>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</si>
  <si>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</si>
  <si>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</si>
  <si>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</si>
  <si>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</si>
  <si>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</si>
  <si>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</si>
  <si>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</si>
  <si>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</si>
  <si>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</si>
  <si>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</si>
  <si>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</si>
  <si>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</si>
  <si>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</si>
  <si>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</si>
  <si>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</si>
  <si>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</si>
  <si>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</si>
  <si>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</si>
  <si>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</si>
  <si>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</si>
  <si>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</si>
  <si>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</si>
  <si>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</si>
  <si>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</si>
  <si>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</si>
  <si>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</si>
  <si>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</si>
  <si>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</si>
  <si>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</si>
  <si>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</si>
  <si>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</si>
  <si>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</si>
  <si>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</si>
  <si>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</si>
  <si>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</si>
  <si>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</si>
  <si>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</si>
  <si>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</si>
  <si>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</si>
  <si>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</si>
  <si>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</si>
  <si>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</si>
  <si>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</si>
  <si>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</si>
  <si>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</si>
  <si>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</si>
  <si>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</si>
  <si>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</si>
  <si>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</si>
  <si>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</si>
  <si>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</si>
  <si>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</si>
  <si>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</si>
  <si>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</si>
  <si>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</si>
  <si>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</si>
  <si>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</si>
  <si>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</si>
  <si>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</si>
  <si>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</si>
  <si>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</si>
  <si>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</si>
  <si>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</si>
  <si>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</si>
  <si>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</si>
  <si>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</si>
  <si>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</si>
  <si>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</si>
  <si>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</si>
  <si>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</si>
  <si>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</si>
  <si>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</si>
  <si>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</si>
  <si>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</si>
  <si>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</si>
  <si>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</si>
  <si>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</si>
  <si>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</si>
  <si>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</si>
  <si>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</si>
  <si>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</si>
  <si>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</si>
  <si>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</si>
  <si>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</si>
  <si>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</si>
  <si>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</si>
  <si>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</si>
  <si>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</si>
  <si>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</si>
  <si>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</si>
  <si>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</si>
  <si>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</si>
  <si>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</si>
  <si>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</si>
  <si>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</si>
  <si>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</si>
  <si>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</si>
  <si>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</si>
  <si>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</si>
  <si>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</si>
  <si>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</si>
  <si>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</si>
  <si>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</si>
  <si>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</si>
  <si>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</si>
  <si>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</si>
  <si>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</si>
  <si>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</si>
  <si>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</si>
  <si>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</si>
  <si>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</si>
  <si>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</si>
  <si>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</si>
  <si>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</si>
  <si>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</si>
  <si>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</si>
  <si>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</si>
  <si>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</si>
  <si>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</si>
  <si>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</si>
  <si>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</si>
  <si>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</si>
  <si>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</si>
  <si>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</si>
  <si>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</si>
  <si>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</si>
  <si>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</si>
  <si>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</si>
  <si>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</si>
  <si>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</si>
  <si>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</si>
  <si>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</si>
  <si>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</si>
  <si>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</si>
  <si>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</si>
  <si>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</si>
  <si>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</si>
  <si>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</si>
  <si>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</si>
  <si>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</si>
  <si>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</si>
  <si>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</si>
  <si>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</si>
  <si>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</si>
  <si>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</si>
  <si>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</si>
  <si>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</si>
  <si>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</si>
  <si>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</si>
  <si>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</si>
  <si>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</si>
  <si>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</si>
  <si>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</si>
  <si>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</si>
  <si>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</si>
  <si>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</si>
  <si>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</si>
  <si>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</si>
  <si>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</si>
  <si>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</si>
  <si>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</si>
  <si>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</si>
  <si>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</si>
  <si>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</si>
  <si>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</si>
  <si>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</si>
  <si>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</si>
  <si>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</si>
  <si>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</si>
  <si>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</si>
  <si>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</si>
  <si>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</si>
  <si>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</si>
  <si>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</si>
  <si>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</si>
  <si>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</si>
  <si>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</si>
  <si>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</si>
  <si>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</si>
  <si>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</si>
  <si>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</si>
  <si>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</si>
  <si>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</si>
  <si>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</si>
  <si>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</si>
  <si>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</si>
  <si>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</si>
  <si>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</si>
  <si>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</si>
  <si>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</si>
  <si>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</si>
  <si>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</si>
  <si>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</si>
  <si>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</si>
  <si>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</si>
  <si>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</si>
  <si>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</si>
  <si>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</si>
  <si>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</si>
  <si>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</si>
  <si>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</si>
  <si>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</si>
  <si>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</si>
  <si>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</si>
  <si>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</si>
  <si>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</si>
  <si>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</si>
  <si>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</si>
  <si>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</si>
  <si>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</si>
  <si>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</si>
  <si>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</si>
  <si>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</si>
  <si>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</si>
  <si>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</si>
  <si>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</si>
  <si>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</si>
  <si>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</si>
  <si>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</si>
  <si>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</si>
  <si>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</si>
  <si>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</si>
  <si>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</si>
  <si>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</si>
  <si>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</si>
  <si>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</si>
  <si>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</si>
  <si>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</si>
  <si>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</si>
  <si>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</si>
  <si>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</si>
  <si>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</si>
  <si>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</si>
  <si>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</si>
  <si>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</si>
  <si>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</si>
  <si>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</si>
  <si>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</si>
  <si>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</si>
  <si>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</si>
  <si>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</si>
  <si>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</si>
  <si>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</si>
  <si>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</si>
  <si>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</si>
  <si>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</si>
  <si>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</si>
  <si>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</si>
  <si>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</si>
  <si>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</si>
  <si>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</si>
  <si>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</si>
  <si>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</si>
  <si>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</si>
  <si>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</si>
  <si>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</si>
  <si>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</si>
  <si>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</si>
  <si>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</si>
  <si>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</si>
  <si>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</si>
  <si>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</si>
  <si>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</si>
  <si>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</si>
  <si>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</si>
  <si>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</si>
  <si>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</si>
  <si>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</si>
  <si>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</si>
  <si>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</si>
  <si>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</si>
  <si>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</si>
  <si>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</si>
  <si>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</si>
  <si>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</si>
  <si>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</si>
  <si>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</si>
  <si>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</si>
  <si>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</si>
  <si>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</si>
  <si>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</si>
  <si>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</si>
  <si>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</si>
  <si>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</si>
  <si>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</si>
  <si>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</si>
  <si>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</si>
  <si>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</si>
  <si>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</si>
  <si>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</si>
  <si>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</si>
  <si>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</si>
  <si>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</si>
  <si>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</si>
  <si>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</si>
  <si>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</si>
  <si>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</si>
  <si>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</si>
  <si>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</si>
  <si>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</si>
  <si>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</si>
  <si>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</si>
  <si>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</si>
  <si>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</si>
  <si>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</si>
  <si>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</si>
  <si>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</si>
  <si>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</si>
  <si>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</si>
  <si>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</si>
  <si>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</si>
  <si>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</si>
  <si>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</si>
  <si>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</si>
  <si>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</si>
  <si>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</si>
  <si>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</si>
  <si>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</si>
  <si>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</si>
  <si>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</si>
  <si>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</si>
  <si>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</si>
  <si>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</si>
  <si>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</si>
  <si>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</si>
  <si>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</si>
  <si>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</si>
  <si>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</si>
  <si>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</si>
  <si>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</si>
  <si>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</si>
  <si>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</si>
  <si>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</si>
  <si>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</si>
  <si>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</si>
  <si>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</si>
  <si>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</si>
  <si>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</si>
  <si>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</si>
  <si>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</si>
  <si>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</si>
  <si>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</si>
  <si>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</si>
  <si>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</si>
  <si>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</si>
  <si>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</si>
  <si>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</si>
  <si>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</si>
  <si>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</si>
  <si>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</si>
  <si>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</si>
  <si>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</si>
  <si>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</si>
  <si>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</si>
  <si>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</si>
  <si>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</si>
  <si>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</si>
  <si>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</si>
  <si>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</si>
  <si>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</si>
  <si>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</si>
  <si>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</si>
  <si>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</si>
  <si>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</si>
  <si>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</si>
  <si>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</si>
  <si>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</si>
  <si>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</si>
  <si>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</si>
  <si>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</si>
  <si>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</si>
  <si>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</si>
  <si>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</si>
  <si>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</si>
  <si>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</si>
  <si>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</si>
  <si>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</si>
  <si>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</si>
  <si>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</si>
  <si>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</si>
  <si>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</si>
  <si>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</si>
  <si>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</si>
  <si>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</si>
  <si>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</si>
  <si>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</si>
  <si>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</si>
  <si>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</si>
  <si>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</si>
  <si>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</si>
  <si>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</si>
  <si>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</si>
  <si>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</si>
  <si>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</si>
  <si>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</si>
  <si>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</si>
  <si>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</si>
  <si>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</si>
  <si>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</si>
  <si>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</si>
  <si>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</si>
  <si>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</si>
  <si>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</si>
  <si>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</si>
  <si>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</si>
  <si>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</si>
  <si>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</si>
  <si>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</si>
  <si>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</si>
  <si>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</si>
  <si>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</si>
  <si>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</si>
  <si>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</si>
  <si>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</si>
  <si>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</si>
  <si>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</si>
  <si>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</si>
  <si>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</si>
  <si>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</si>
  <si>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</si>
  <si>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</si>
  <si>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</si>
  <si>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</si>
  <si>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</si>
  <si>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</si>
  <si>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</si>
  <si>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</si>
  <si>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</si>
  <si>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</si>
  <si>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</si>
  <si>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</si>
  <si>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</si>
  <si>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</si>
  <si>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</si>
  <si>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</si>
  <si>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</si>
  <si>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</si>
  <si>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</si>
  <si>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</si>
  <si>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</si>
  <si>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</si>
  <si>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</si>
  <si>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</si>
  <si>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</si>
  <si>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</si>
  <si>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</si>
  <si>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</si>
  <si>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</si>
  <si>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</si>
  <si>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</si>
  <si>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</si>
  <si>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</si>
  <si>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</si>
  <si>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</si>
  <si>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</si>
  <si>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</si>
  <si>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</si>
  <si>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</si>
  <si>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</si>
  <si>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</si>
  <si>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</si>
  <si>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</si>
  <si>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</si>
  <si>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</si>
  <si>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</si>
  <si>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</si>
  <si>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</si>
  <si>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</si>
  <si>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</si>
  <si>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</si>
  <si>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</si>
  <si>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</si>
  <si>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</si>
  <si>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</si>
  <si>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</si>
  <si>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</si>
  <si>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</si>
  <si>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</si>
  <si>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</si>
  <si>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</si>
  <si>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</si>
  <si>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</si>
  <si>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</si>
  <si>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</si>
  <si>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</si>
  <si>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</si>
  <si>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</si>
  <si>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</si>
  <si>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</si>
  <si>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</si>
  <si>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</si>
  <si>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</si>
  <si>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</si>
  <si>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</si>
  <si>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</si>
  <si>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</si>
  <si>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</si>
  <si>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</si>
  <si>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</si>
  <si>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</si>
  <si>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</si>
  <si>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</si>
  <si>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</si>
  <si>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</si>
  <si>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</si>
  <si>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</si>
  <si>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</si>
  <si>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</si>
  <si>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</si>
  <si>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</si>
  <si>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</si>
  <si>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</si>
  <si>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</si>
  <si>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</si>
  <si>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</si>
  <si>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</si>
  <si>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</si>
  <si>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</si>
  <si>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</si>
  <si>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</si>
  <si>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</si>
  <si>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</si>
  <si>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</si>
  <si>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</si>
  <si>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</si>
  <si>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</si>
  <si>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</si>
  <si>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</si>
  <si>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</si>
  <si>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</si>
  <si>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</si>
  <si>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</si>
  <si>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</si>
  <si>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</si>
  <si>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</si>
  <si>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</si>
  <si>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</si>
  <si>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</si>
  <si>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</si>
  <si>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</si>
  <si>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</si>
  <si>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</si>
  <si>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</si>
  <si>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</si>
  <si>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</si>
  <si>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</si>
  <si>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</si>
  <si>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</si>
  <si>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</si>
  <si>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</si>
  <si>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</si>
  <si>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</si>
  <si>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</si>
  <si>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</si>
  <si>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</si>
  <si>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</si>
  <si>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</si>
  <si>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</si>
  <si>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</si>
  <si>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</si>
  <si>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</si>
  <si>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</si>
  <si>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</si>
  <si>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</si>
  <si>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</si>
  <si>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</si>
  <si>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</si>
  <si>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</si>
  <si>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</si>
  <si>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</si>
  <si>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</si>
  <si>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</si>
  <si>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</si>
  <si>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</si>
  <si>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</si>
  <si>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</si>
  <si>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</si>
  <si>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</si>
  <si>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</si>
  <si>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</si>
  <si>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</si>
  <si>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</si>
  <si>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</si>
  <si>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</si>
  <si>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</si>
  <si>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</si>
  <si>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</si>
  <si>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</si>
  <si>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</si>
  <si>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</si>
  <si>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</si>
  <si>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</si>
  <si>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</si>
  <si>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</si>
  <si>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</si>
  <si>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</si>
  <si>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</si>
  <si>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</si>
  <si>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</si>
  <si>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</si>
  <si>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</si>
  <si>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</si>
  <si>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</si>
  <si>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</si>
  <si>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</si>
  <si>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</si>
  <si>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</si>
  <si>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</si>
  <si>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</si>
  <si>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</si>
  <si>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</si>
  <si>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</si>
  <si>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</si>
  <si>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</si>
  <si>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</si>
  <si>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</si>
  <si>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</si>
  <si>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</si>
  <si>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</si>
  <si>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</si>
  <si>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</si>
  <si>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</si>
  <si>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</si>
  <si>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</si>
  <si>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</si>
  <si>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</si>
  <si>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</si>
  <si>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</si>
  <si>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</si>
  <si>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</si>
  <si>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</si>
  <si>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</si>
  <si>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</si>
  <si>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</si>
  <si>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</si>
  <si>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</si>
  <si>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</si>
  <si>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</si>
  <si>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</si>
  <si>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</si>
  <si>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</si>
  <si>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</si>
  <si>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</si>
  <si>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</si>
  <si>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</si>
  <si>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</si>
  <si>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</si>
  <si>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</si>
  <si>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</si>
  <si>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</si>
  <si>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</si>
  <si>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</si>
  <si>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</si>
  <si>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</si>
  <si>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</si>
  <si>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</si>
  <si>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</si>
  <si>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</si>
  <si>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</si>
  <si>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</si>
  <si>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</si>
  <si>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</si>
  <si>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</si>
  <si>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</si>
  <si>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</si>
  <si>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</si>
  <si>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</si>
  <si>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</si>
  <si>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</si>
  <si>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</si>
  <si>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</si>
  <si>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</si>
  <si>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</si>
  <si>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</si>
  <si>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</si>
  <si>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</si>
  <si>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</si>
  <si>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</si>
  <si>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</si>
  <si>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</si>
  <si>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</si>
  <si>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</si>
  <si>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</si>
  <si>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</si>
  <si>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</si>
  <si>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</si>
  <si>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</si>
  <si>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</si>
  <si>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</si>
  <si>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</si>
  <si>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</si>
  <si>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</si>
  <si>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</si>
  <si>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</si>
  <si>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</si>
  <si>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</si>
  <si>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</si>
  <si>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</si>
  <si>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</si>
  <si>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</si>
  <si>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</si>
  <si>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</si>
  <si>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</si>
  <si>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</si>
  <si>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</si>
  <si>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</si>
  <si>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</si>
  <si>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</si>
  <si>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</si>
  <si>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</si>
  <si>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</si>
  <si>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</si>
  <si>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</si>
  <si>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</si>
  <si>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</si>
  <si>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</si>
  <si>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</si>
  <si>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</si>
  <si>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</si>
  <si>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</si>
  <si>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</si>
  <si>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</si>
  <si>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</si>
  <si>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</si>
  <si>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</si>
  <si>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</si>
  <si>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</si>
  <si>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</si>
  <si>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</si>
  <si>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</si>
  <si>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</si>
  <si>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</si>
  <si>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</si>
  <si>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</si>
  <si>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</si>
  <si>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</si>
  <si>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</si>
  <si>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</si>
  <si>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</si>
  <si>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</si>
  <si>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</si>
  <si>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</si>
  <si>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</si>
  <si>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</si>
  <si>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</si>
  <si>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</si>
  <si>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</si>
  <si>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</si>
  <si>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</si>
  <si>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</si>
  <si>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</si>
  <si>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</si>
  <si>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</si>
  <si>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</si>
  <si>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</si>
  <si>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</si>
  <si>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</si>
  <si>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</si>
  <si>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</si>
  <si>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</si>
  <si>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</si>
  <si>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</si>
  <si>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</si>
  <si>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</si>
  <si>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</si>
  <si>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</si>
  <si>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</si>
  <si>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</si>
  <si>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</si>
  <si>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</si>
  <si>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</si>
  <si>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</si>
  <si>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</si>
  <si>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</si>
  <si>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</si>
  <si>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</si>
  <si>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</si>
  <si>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</si>
  <si>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</si>
  <si>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</si>
  <si>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</si>
  <si>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</si>
  <si>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</si>
  <si>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</si>
  <si>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</si>
  <si>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</si>
  <si>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</si>
  <si>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</si>
  <si>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</si>
  <si>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</si>
  <si>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</si>
  <si>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</si>
  <si>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</si>
  <si>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</si>
  <si>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</si>
  <si>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</si>
  <si>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</si>
  <si>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</si>
  <si>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</si>
  <si>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</si>
  <si>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</si>
  <si>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</si>
  <si>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</si>
  <si>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</si>
  <si>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</si>
  <si>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</si>
  <si>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</si>
  <si>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</si>
  <si>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</si>
  <si>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</si>
  <si>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</si>
  <si>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</si>
  <si>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</si>
  <si>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</si>
  <si>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</si>
  <si>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</si>
  <si>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</si>
  <si>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</si>
  <si>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</si>
  <si>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</si>
  <si>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</si>
  <si>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</si>
  <si>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</si>
  <si>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</si>
  <si>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</si>
  <si>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</si>
  <si>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</si>
  <si>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</si>
  <si>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</si>
  <si>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</si>
  <si>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</si>
  <si>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</si>
  <si>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</si>
  <si>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</si>
  <si>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</si>
  <si>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</si>
  <si>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</si>
  <si>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</si>
  <si>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</si>
  <si>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</si>
  <si>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</si>
  <si>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</si>
  <si>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</si>
  <si>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</si>
  <si>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</si>
  <si>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</si>
  <si>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</si>
  <si>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</si>
  <si>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</si>
  <si>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</si>
  <si>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</si>
  <si>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</si>
  <si>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</si>
  <si>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</si>
  <si>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</si>
  <si>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</si>
  <si>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</si>
  <si>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</si>
  <si>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</si>
  <si>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</si>
  <si>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</si>
  <si>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</si>
  <si>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</si>
  <si>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</si>
  <si>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</si>
  <si>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</si>
  <si>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</si>
  <si>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</si>
  <si>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</si>
  <si>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</si>
  <si>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</si>
  <si>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</si>
  <si>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</si>
  <si>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</si>
  <si>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</si>
  <si>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</si>
  <si>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</si>
  <si>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</si>
  <si>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</si>
  <si>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</si>
  <si>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</si>
  <si>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</si>
  <si>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</si>
  <si>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</si>
  <si>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</si>
  <si>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</si>
  <si>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</si>
  <si>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</si>
  <si>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</si>
  <si>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</si>
  <si>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</si>
  <si>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</si>
  <si>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</si>
  <si>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</si>
  <si>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</si>
  <si>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</si>
  <si>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</si>
  <si>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</si>
  <si>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</si>
  <si>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</si>
  <si>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</si>
  <si>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</si>
  <si>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</si>
  <si>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</si>
  <si>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</si>
  <si>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</si>
  <si>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</si>
  <si>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</si>
  <si>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</si>
  <si>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</si>
  <si>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</si>
  <si>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</si>
  <si>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</si>
  <si>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</si>
  <si>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</si>
  <si>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</si>
  <si>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</si>
  <si>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</si>
  <si>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</si>
  <si>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</si>
  <si>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</si>
  <si>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</si>
  <si>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</si>
  <si>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</si>
  <si>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</si>
  <si>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</si>
  <si>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</si>
  <si>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</si>
  <si>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</si>
  <si>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</si>
  <si>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</si>
  <si>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</si>
  <si>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</si>
  <si>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</si>
  <si>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</si>
  <si>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</si>
  <si>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</si>
  <si>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</si>
  <si>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</si>
  <si>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</si>
  <si>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</si>
  <si>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</si>
  <si>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</si>
  <si>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</si>
  <si>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</si>
  <si>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</si>
  <si>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</si>
  <si>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</si>
  <si>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</si>
  <si>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</si>
  <si>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</si>
  <si>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</si>
  <si>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</si>
  <si>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</si>
  <si>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</si>
  <si>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</si>
  <si>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</si>
  <si>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</si>
  <si>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</si>
  <si>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</si>
  <si>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</si>
  <si>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</si>
  <si>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</si>
  <si>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</si>
  <si>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</si>
  <si>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</si>
  <si>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</si>
  <si>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</si>
  <si>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</si>
  <si>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</si>
  <si>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</si>
  <si>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</si>
  <si>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</si>
  <si>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</si>
  <si>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</si>
  <si>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</si>
  <si>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</si>
  <si>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</si>
  <si>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</si>
  <si>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</si>
  <si>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</si>
  <si>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</si>
  <si>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</si>
  <si>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</si>
  <si>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</si>
  <si>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</si>
  <si>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</si>
  <si>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</si>
  <si>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</si>
  <si>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</si>
  <si>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</si>
  <si>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</si>
  <si>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</si>
  <si>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</si>
  <si>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</si>
  <si>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</si>
  <si>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</si>
  <si>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</si>
  <si>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</si>
  <si>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</si>
  <si>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</si>
  <si>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</si>
  <si>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</si>
  <si>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</si>
  <si>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</si>
  <si>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</si>
  <si>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</si>
  <si>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</si>
  <si>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</si>
  <si>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</si>
  <si>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</si>
  <si>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</si>
  <si>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</si>
  <si>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</si>
  <si>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</si>
  <si>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</si>
  <si>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</si>
  <si>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</si>
  <si>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</si>
  <si>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</si>
  <si>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</si>
  <si>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</si>
  <si>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</si>
  <si>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</si>
  <si>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</si>
  <si>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</si>
  <si>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</si>
  <si>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</si>
  <si>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</si>
  <si>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</si>
  <si>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</si>
  <si>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</si>
  <si>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</si>
  <si>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</si>
  <si>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</si>
  <si>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</si>
  <si>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</si>
  <si>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</si>
  <si>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</si>
  <si>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</si>
  <si>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</si>
  <si>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</si>
  <si>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</si>
  <si>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</si>
  <si>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</si>
  <si>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</si>
  <si>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</si>
  <si>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</si>
  <si>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</si>
  <si>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</si>
  <si>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</si>
  <si>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</si>
  <si>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</si>
  <si>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</si>
  <si>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</si>
  <si>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</si>
  <si>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</si>
  <si>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</si>
  <si>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</si>
  <si>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</si>
  <si>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</si>
  <si>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</si>
  <si>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</si>
  <si>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</si>
  <si>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</si>
  <si>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</si>
  <si>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</si>
  <si>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</si>
  <si>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</si>
  <si>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</si>
  <si>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</si>
  <si>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</si>
  <si>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</si>
  <si>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</si>
  <si>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</si>
  <si>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</si>
  <si>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</si>
  <si>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</si>
  <si>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</si>
  <si>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</si>
  <si>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</si>
  <si>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</si>
  <si>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</si>
  <si>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</si>
  <si>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</si>
  <si>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</si>
  <si>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</si>
  <si>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</si>
  <si>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</si>
  <si>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</si>
  <si>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</si>
  <si>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</si>
  <si>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</si>
  <si>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</si>
  <si>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</si>
  <si>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</si>
  <si>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</si>
  <si>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</si>
  <si>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</si>
  <si>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</si>
  <si>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</si>
  <si>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</si>
  <si>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</si>
  <si>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</si>
  <si>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</si>
  <si>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</si>
  <si>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</si>
  <si>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</si>
  <si>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</si>
  <si>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</si>
  <si>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</si>
  <si>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</si>
  <si>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</si>
  <si>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</si>
  <si>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</si>
  <si>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</si>
  <si>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</si>
  <si>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</si>
  <si>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</si>
  <si>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</si>
  <si>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</si>
  <si>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</si>
  <si>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</si>
  <si>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</si>
  <si>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</si>
  <si>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</si>
  <si>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</si>
  <si>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</si>
  <si>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</si>
  <si>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</si>
  <si>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</si>
  <si>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</si>
  <si>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</si>
  <si>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</si>
  <si>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</si>
  <si>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</si>
  <si>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</si>
  <si>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</si>
  <si>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</si>
  <si>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</si>
  <si>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</si>
  <si>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</si>
  <si>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</si>
  <si>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</si>
  <si>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</si>
  <si>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</si>
  <si>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</si>
  <si>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</si>
  <si>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</si>
  <si>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</si>
  <si>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</si>
  <si>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</si>
  <si>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</si>
  <si>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</si>
  <si>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</si>
  <si>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</si>
  <si>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</si>
  <si>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</si>
  <si>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</si>
  <si>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</si>
  <si>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</si>
  <si>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</si>
  <si>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</si>
  <si>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</si>
  <si>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</si>
  <si>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</si>
  <si>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</si>
  <si>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</si>
  <si>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</si>
  <si>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</si>
  <si>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</si>
  <si>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</si>
  <si>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</si>
  <si>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</si>
  <si>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</si>
  <si>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</si>
  <si>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</si>
  <si>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</si>
  <si>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</si>
  <si>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</si>
  <si>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</si>
  <si>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</si>
  <si>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</si>
  <si>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</si>
  <si>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</si>
  <si>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</si>
  <si>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</si>
  <si>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</si>
  <si>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</si>
  <si>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</si>
  <si>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</si>
  <si>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</si>
  <si>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</si>
  <si>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</si>
  <si>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</si>
  <si>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</si>
  <si>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</si>
  <si>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</si>
  <si>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</si>
  <si>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</si>
  <si>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</si>
  <si>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</si>
  <si>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</si>
  <si>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</si>
  <si>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</si>
  <si>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</si>
  <si>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</si>
  <si>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</si>
  <si>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</si>
  <si>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</si>
  <si>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</si>
  <si>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</si>
  <si>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</si>
  <si>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</si>
  <si>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</si>
  <si>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</si>
  <si>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</si>
  <si>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</si>
  <si>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</si>
  <si>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</si>
  <si>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</si>
  <si>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</si>
  <si>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</si>
  <si>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</si>
  <si>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</si>
  <si>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</si>
  <si>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</si>
  <si>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</si>
  <si>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</si>
  <si>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</si>
  <si>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</si>
  <si>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</si>
  <si>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</si>
  <si>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</si>
  <si>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</si>
  <si>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</si>
  <si>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</si>
  <si>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</si>
  <si>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</si>
  <si>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</si>
  <si>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</si>
  <si>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</si>
  <si>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</si>
  <si>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</si>
  <si>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</si>
  <si>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</si>
  <si>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</si>
  <si>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</si>
  <si>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</si>
  <si>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</si>
  <si>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</si>
  <si>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</si>
  <si>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</si>
  <si>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</si>
  <si>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</si>
  <si>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</si>
  <si>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</si>
  <si>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</si>
  <si>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</si>
  <si>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</si>
  <si>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</si>
  <si>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</si>
  <si>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</si>
  <si>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</si>
  <si>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</si>
  <si>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</si>
  <si>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</si>
  <si>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</si>
  <si>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</si>
  <si>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</si>
  <si>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</si>
  <si>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</si>
  <si>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</si>
  <si>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</si>
  <si>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</si>
  <si>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</si>
  <si>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</si>
  <si>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</si>
  <si>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</si>
  <si>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</si>
  <si>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</si>
  <si>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</si>
  <si>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</si>
  <si>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</si>
  <si>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</si>
  <si>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</si>
  <si>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</si>
  <si>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</si>
  <si>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</si>
  <si>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</si>
  <si>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</si>
  <si>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</si>
  <si>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</si>
  <si>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</si>
  <si>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</si>
  <si>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</si>
  <si>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</si>
  <si>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</si>
  <si>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</si>
  <si>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</si>
  <si>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</si>
  <si>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</si>
  <si>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</si>
  <si>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</si>
  <si>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</si>
  <si>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</si>
  <si>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</si>
  <si>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</si>
  <si>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</si>
  <si>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</si>
  <si>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</si>
  <si>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</si>
  <si>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</si>
  <si>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</si>
  <si>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</si>
  <si>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</si>
  <si>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</si>
  <si>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</si>
  <si>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</si>
  <si>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</si>
  <si>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</si>
  <si>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</si>
  <si>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</si>
  <si>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</si>
  <si>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</si>
  <si>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</si>
  <si>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</si>
  <si>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</si>
  <si>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</si>
  <si>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</si>
  <si>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</si>
  <si>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</si>
  <si>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</si>
  <si>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</si>
  <si>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</si>
  <si>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</si>
  <si>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</si>
  <si>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</si>
  <si>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</si>
  <si>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</si>
  <si>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</si>
  <si>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</si>
  <si>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</si>
  <si>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</si>
  <si>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</si>
  <si>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</si>
  <si>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</si>
  <si>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</si>
  <si>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</si>
  <si>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</si>
  <si>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</si>
  <si>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</si>
  <si>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</si>
  <si>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</si>
  <si>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</si>
  <si>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</si>
  <si>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</si>
  <si>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</si>
  <si>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</si>
  <si>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</si>
  <si>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</si>
  <si>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</si>
  <si>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</si>
  <si>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</si>
  <si>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</si>
  <si>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</si>
  <si>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</si>
  <si>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</si>
  <si>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</si>
  <si>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</si>
  <si>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</si>
  <si>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</si>
  <si>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</si>
  <si>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</si>
  <si>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</si>
  <si>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</si>
  <si>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</si>
  <si>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</si>
  <si>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</si>
  <si>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</si>
  <si>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</si>
  <si>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</si>
  <si>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</si>
  <si>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</si>
  <si>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</si>
  <si>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</si>
  <si>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</si>
  <si>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</si>
  <si>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</si>
  <si>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</si>
  <si>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</si>
  <si>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</si>
  <si>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</si>
  <si>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</si>
  <si>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</si>
  <si>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</si>
  <si>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</si>
  <si>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</si>
  <si>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</si>
  <si>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</si>
  <si>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</si>
  <si>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</si>
  <si>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</si>
  <si>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</si>
  <si>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</si>
  <si>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</si>
  <si>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</si>
  <si>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</si>
  <si>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</si>
  <si>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</si>
  <si>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</si>
  <si>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</si>
  <si>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</si>
  <si>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</si>
  <si>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</si>
  <si>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</si>
  <si>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</si>
  <si>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</si>
  <si>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</si>
  <si>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</si>
  <si>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</si>
  <si>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</si>
  <si>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</si>
  <si>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</si>
  <si>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</si>
  <si>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</si>
  <si>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</si>
  <si>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</si>
  <si>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</si>
  <si>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</si>
  <si>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</si>
  <si>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</si>
  <si>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</si>
  <si>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</si>
  <si>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</si>
  <si>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</si>
  <si>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</si>
  <si>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</si>
  <si>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</si>
  <si>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</si>
  <si>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</si>
  <si>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</si>
  <si>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</si>
  <si>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</si>
  <si>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</si>
  <si>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</si>
  <si>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</si>
  <si>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</si>
  <si>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</si>
  <si>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</si>
  <si>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</si>
  <si>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</si>
  <si>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</si>
  <si>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</si>
  <si>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</si>
  <si>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</si>
  <si>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</si>
  <si>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</si>
  <si>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</si>
  <si>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</si>
  <si>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</si>
  <si>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</si>
  <si>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</si>
  <si>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</si>
  <si>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</si>
  <si>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</si>
  <si>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</si>
  <si>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</si>
  <si>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</si>
  <si>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</si>
  <si>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</si>
  <si>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</si>
  <si>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</si>
  <si>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</si>
  <si>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</si>
  <si>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</si>
  <si>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</si>
  <si>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</si>
  <si>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</si>
  <si>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</si>
  <si>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</si>
  <si>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</si>
  <si>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</si>
  <si>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</si>
  <si>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</si>
  <si>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</si>
  <si>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</si>
  <si>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</si>
  <si>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</si>
  <si>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</si>
  <si>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</si>
  <si>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</si>
  <si>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</si>
  <si>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</si>
  <si>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</si>
  <si>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</si>
  <si>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</si>
  <si>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</si>
  <si>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</si>
  <si>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</si>
  <si>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</si>
  <si>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</si>
  <si>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</si>
  <si>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</si>
  <si>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</si>
  <si>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</si>
  <si>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</si>
  <si>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</si>
  <si>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</si>
  <si>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</si>
  <si>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</si>
  <si>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</si>
  <si>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</si>
  <si>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</si>
  <si>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</si>
  <si>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</si>
  <si>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</si>
  <si>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</si>
  <si>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</si>
  <si>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</si>
  <si>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</si>
  <si>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</si>
  <si>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</si>
  <si>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</si>
  <si>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</si>
  <si>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</si>
  <si>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</si>
  <si>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</si>
  <si>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</si>
  <si>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</si>
  <si>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</si>
  <si>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</si>
  <si>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</si>
  <si>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</si>
  <si>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</si>
  <si>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</si>
  <si>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</si>
  <si>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</si>
  <si>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</si>
  <si>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</si>
  <si>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</si>
  <si>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</si>
  <si>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</si>
  <si>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</si>
  <si>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</si>
  <si>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</si>
  <si>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</si>
  <si>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</si>
  <si>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</si>
  <si>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</si>
  <si>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</si>
  <si>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</si>
  <si>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</si>
  <si>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</si>
  <si>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</si>
  <si>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</si>
  <si>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</si>
  <si>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</si>
  <si>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</si>
  <si>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</si>
  <si>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</si>
  <si>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</si>
  <si>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</si>
  <si>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</si>
  <si>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</si>
  <si>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</si>
  <si>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</si>
  <si>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</si>
  <si>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</si>
  <si>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</si>
  <si>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</si>
  <si>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</si>
  <si>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</si>
  <si>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</si>
  <si>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</si>
  <si>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</si>
  <si>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</si>
  <si>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</si>
  <si>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</si>
  <si>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</si>
  <si>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</si>
  <si>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</si>
  <si>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</si>
  <si>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</si>
  <si>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</si>
  <si>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</si>
  <si>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</si>
  <si>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</si>
  <si>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</si>
  <si>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</si>
  <si>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</si>
  <si>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</si>
  <si>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</si>
  <si>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</si>
  <si>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</si>
  <si>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</si>
  <si>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</si>
  <si>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</si>
  <si>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</si>
  <si>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</si>
  <si>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</si>
  <si>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</si>
  <si>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</si>
  <si>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</si>
  <si>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</si>
  <si>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</si>
  <si>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</si>
  <si>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</si>
  <si>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</si>
  <si>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</si>
  <si>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</si>
  <si>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</si>
  <si>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</si>
  <si>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</si>
  <si>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</si>
  <si>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</si>
  <si>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</si>
  <si>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</si>
  <si>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</si>
  <si>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</si>
  <si>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</si>
  <si>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</si>
  <si>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</si>
  <si>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</si>
  <si>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</si>
  <si>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</si>
  <si>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</si>
  <si>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</si>
  <si>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</si>
  <si>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</si>
  <si>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</si>
  <si>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</si>
  <si>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</si>
  <si>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</si>
  <si>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</si>
  <si>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</si>
  <si>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</si>
  <si>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</si>
  <si>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</si>
  <si>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</si>
  <si>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</si>
  <si>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</si>
  <si>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</si>
  <si>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</si>
  <si>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</si>
  <si>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</si>
  <si>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</si>
  <si>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</si>
  <si>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</si>
  <si>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</si>
  <si>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</si>
  <si>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</si>
  <si>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</si>
  <si>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</si>
  <si>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</si>
  <si>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</si>
  <si>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</si>
  <si>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</si>
  <si>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</si>
  <si>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</si>
  <si>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</si>
  <si>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</si>
  <si>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</si>
  <si>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</si>
  <si>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</si>
  <si>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</si>
  <si>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</si>
  <si>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</si>
  <si>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</si>
  <si>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</si>
  <si>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</si>
  <si>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</si>
  <si>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</si>
  <si>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</si>
  <si>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</si>
  <si>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</si>
  <si>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</si>
  <si>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</si>
  <si>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</si>
  <si>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</si>
  <si>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</si>
  <si>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</si>
  <si>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</si>
  <si>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</si>
  <si>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</si>
  <si>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</si>
  <si>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</si>
  <si>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</si>
  <si>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</si>
  <si>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</si>
  <si>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</si>
  <si>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</si>
  <si>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</si>
  <si>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</si>
  <si>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</si>
  <si>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</si>
  <si>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</si>
  <si>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</si>
  <si>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</si>
  <si>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</si>
  <si>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</si>
  <si>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</si>
  <si>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</si>
  <si>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</si>
  <si>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</si>
  <si>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</si>
  <si>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</si>
  <si>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</si>
  <si>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</si>
  <si>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</si>
  <si>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</si>
  <si>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</si>
  <si>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</si>
  <si>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</si>
  <si>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</si>
  <si>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</si>
  <si>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</si>
  <si>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</si>
  <si>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</si>
  <si>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</si>
  <si>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</si>
  <si>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</si>
  <si>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</si>
  <si>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</si>
  <si>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</si>
  <si>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</si>
  <si>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</si>
  <si>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</si>
  <si>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</si>
  <si>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</si>
  <si>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</si>
  <si>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</si>
  <si>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</si>
  <si>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</si>
  <si>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</si>
  <si>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</si>
  <si>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</si>
  <si>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</si>
  <si>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</si>
  <si>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</si>
  <si>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</si>
  <si>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</si>
  <si>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</si>
  <si>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</si>
  <si>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</si>
  <si>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</si>
  <si>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</si>
  <si>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</si>
  <si>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</si>
  <si>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</si>
  <si>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</si>
  <si>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</si>
  <si>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</si>
  <si>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</si>
  <si>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</si>
  <si>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</si>
  <si>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</si>
  <si>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</si>
  <si>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</si>
  <si>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</si>
  <si>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</si>
  <si>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</si>
  <si>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</si>
  <si>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</si>
  <si>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</si>
  <si>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</si>
  <si>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</si>
  <si>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</si>
  <si>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</si>
  <si>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</si>
  <si>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</si>
  <si>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</si>
  <si>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</si>
  <si>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</si>
  <si>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</si>
  <si>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</si>
  <si>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</si>
  <si>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</si>
  <si>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</si>
  <si>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</si>
  <si>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</si>
  <si>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</si>
  <si>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</si>
  <si>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</si>
  <si>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</si>
  <si>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</si>
  <si>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</si>
  <si>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</si>
  <si>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</si>
  <si>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</si>
  <si>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</si>
  <si>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</si>
  <si>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</si>
  <si>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</si>
  <si>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</si>
  <si>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</si>
  <si>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</si>
  <si>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</si>
  <si>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</si>
  <si>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</si>
  <si>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</si>
  <si>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</si>
  <si>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</si>
  <si>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</si>
  <si>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</si>
  <si>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</si>
  <si>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</si>
  <si>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</si>
  <si>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</si>
  <si>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</si>
  <si>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</si>
  <si>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</si>
  <si>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</si>
  <si>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</si>
  <si>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</si>
  <si>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</si>
  <si>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</si>
  <si>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</si>
  <si>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</si>
  <si>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</si>
  <si>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</si>
  <si>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</si>
  <si>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</si>
  <si>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</si>
  <si>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</si>
  <si>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</si>
  <si>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</si>
  <si>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</si>
  <si>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</si>
  <si>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</si>
  <si>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</si>
  <si>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</si>
  <si>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</si>
  <si>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</si>
  <si>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</si>
  <si>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</si>
  <si>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</si>
  <si>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</si>
  <si>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</si>
  <si>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</si>
  <si>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</si>
  <si>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</si>
  <si>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</si>
  <si>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</si>
  <si>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</si>
  <si>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</si>
  <si>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</si>
  <si>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</si>
  <si>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</si>
  <si>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</si>
  <si>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</si>
  <si>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</si>
  <si>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</si>
  <si>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</si>
  <si>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</si>
  <si>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</si>
  <si>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</si>
  <si>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</si>
  <si>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</si>
  <si>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</si>
  <si>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</si>
  <si>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</si>
  <si>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</si>
  <si>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</si>
  <si>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</si>
  <si>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</si>
  <si>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</si>
  <si>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</si>
  <si>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</si>
  <si>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</si>
  <si>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</si>
  <si>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</si>
  <si>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</si>
  <si>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</si>
  <si>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</si>
  <si>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</si>
  <si>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</si>
  <si>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</si>
  <si>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</si>
  <si>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</si>
  <si>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</si>
  <si>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</si>
  <si>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</si>
  <si>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</si>
  <si>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</si>
  <si>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</si>
  <si>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</si>
  <si>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</si>
  <si>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</si>
  <si>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</si>
  <si>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</si>
  <si>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</si>
  <si>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</si>
  <si>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</si>
  <si>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</si>
  <si>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</si>
  <si>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</si>
  <si>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</si>
  <si>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</si>
  <si>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</si>
  <si>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</si>
  <si>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</si>
  <si>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</si>
  <si>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</si>
  <si>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</si>
  <si>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</si>
  <si>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</si>
  <si>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</si>
  <si>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</si>
  <si>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</si>
  <si>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</si>
  <si>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</si>
  <si>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</si>
  <si>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</si>
  <si>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</si>
  <si>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</si>
  <si>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</si>
  <si>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</si>
  <si>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</si>
  <si>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</si>
  <si>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</si>
  <si>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</si>
  <si>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</si>
  <si>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</si>
  <si>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</si>
  <si>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</si>
  <si>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</si>
  <si>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</si>
  <si>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</si>
  <si>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</si>
  <si>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</si>
  <si>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</si>
  <si>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</si>
  <si>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</si>
  <si>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</si>
  <si>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</si>
  <si>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</si>
  <si>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</si>
  <si>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</si>
  <si>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</si>
  <si>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</si>
  <si>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</si>
  <si>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</si>
  <si>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</si>
  <si>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</si>
  <si>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</si>
  <si>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</si>
  <si>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</si>
  <si>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</si>
  <si>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</si>
  <si>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</si>
  <si>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</si>
  <si>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</si>
  <si>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</si>
  <si>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</si>
  <si>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</si>
  <si>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</si>
  <si>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</si>
  <si>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</si>
  <si>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</si>
  <si>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</si>
  <si>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</si>
  <si>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</si>
  <si>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</si>
  <si>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</si>
  <si>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</si>
  <si>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</si>
  <si>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</si>
  <si>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</si>
  <si>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</si>
  <si>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</si>
  <si>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</si>
  <si>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</si>
  <si>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</si>
  <si>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</si>
  <si>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</si>
  <si>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</si>
  <si>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</si>
  <si>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</si>
  <si>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</si>
  <si>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</si>
  <si>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</si>
  <si>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</si>
  <si>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</si>
  <si>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</si>
  <si>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</si>
  <si>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</si>
  <si>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</si>
  <si>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</si>
  <si>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</si>
  <si>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</si>
  <si>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</si>
  <si>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</si>
  <si>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</si>
  <si>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</si>
  <si>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</si>
  <si>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</si>
  <si>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</si>
  <si>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</si>
  <si>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</si>
  <si>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</si>
  <si>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</si>
  <si>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</si>
  <si>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</si>
  <si>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</si>
  <si>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</si>
  <si>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</si>
  <si>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</si>
  <si>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</si>
  <si>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</si>
  <si>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</si>
  <si>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</si>
  <si>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</si>
  <si>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</si>
  <si>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</si>
  <si>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</si>
  <si>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</si>
  <si>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</si>
  <si>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</si>
  <si>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</si>
  <si>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</si>
  <si>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</si>
  <si>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</si>
  <si>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</si>
  <si>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</si>
  <si>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</si>
  <si>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</si>
  <si>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</si>
  <si>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</si>
  <si>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</si>
  <si>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</si>
  <si>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</si>
  <si>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</si>
  <si>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</si>
  <si>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</si>
  <si>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</si>
  <si>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</si>
  <si>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</si>
  <si>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</si>
  <si>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</si>
  <si>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</si>
  <si>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</si>
  <si>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</si>
  <si>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</si>
  <si>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</si>
  <si>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</si>
  <si>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</si>
  <si>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</si>
  <si>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</si>
  <si>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</si>
  <si>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</si>
  <si>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</si>
  <si>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</si>
  <si>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</si>
  <si>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</si>
  <si>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</si>
  <si>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</si>
  <si>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</si>
  <si>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</si>
  <si>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</si>
  <si>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</si>
  <si>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</si>
  <si>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</si>
  <si>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</si>
  <si>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</si>
  <si>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</si>
  <si>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</si>
  <si>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</si>
  <si>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</si>
  <si>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</si>
  <si>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</si>
  <si>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</si>
  <si>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</si>
  <si>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</si>
  <si>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</si>
  <si>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</si>
  <si>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</si>
  <si>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</si>
  <si>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</si>
  <si>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</si>
  <si>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</si>
  <si>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</si>
  <si>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</si>
  <si>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</si>
  <si>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</si>
  <si>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</si>
  <si>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</si>
  <si>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</si>
  <si>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</si>
  <si>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</si>
  <si>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</si>
  <si>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</si>
  <si>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</si>
  <si>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</si>
  <si>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</si>
  <si>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</si>
  <si>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</si>
  <si>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</si>
  <si>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</si>
  <si>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</si>
  <si>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</si>
  <si>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</si>
  <si>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</si>
  <si>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</si>
  <si>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</si>
  <si>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</si>
  <si>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</si>
  <si>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</si>
  <si>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</si>
  <si>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</si>
  <si>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</si>
  <si>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</si>
  <si>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</si>
  <si>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</si>
  <si>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</si>
  <si>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</si>
  <si>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</si>
  <si>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</si>
  <si>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</si>
  <si>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</si>
  <si>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</si>
  <si>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</si>
  <si>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</si>
  <si>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</si>
  <si>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</si>
  <si>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</si>
  <si>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</si>
  <si>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</si>
  <si>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</si>
  <si>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</si>
  <si>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</si>
  <si>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</si>
  <si>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</si>
  <si>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</si>
  <si>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</si>
  <si>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</si>
  <si>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</si>
  <si>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</si>
  <si>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</si>
  <si>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</si>
  <si>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</si>
  <si>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</si>
  <si>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</si>
  <si>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</si>
  <si>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</si>
  <si>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</si>
  <si>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</si>
  <si>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</si>
  <si>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</si>
  <si>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</si>
  <si>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</si>
  <si>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</si>
  <si>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</si>
  <si>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</si>
  <si>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</si>
  <si>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</si>
  <si>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</si>
  <si>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</si>
  <si>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</si>
  <si>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</si>
  <si>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</si>
  <si>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</si>
  <si>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</si>
  <si>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</si>
  <si>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</si>
  <si>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</si>
  <si>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</si>
  <si>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</si>
  <si>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</si>
  <si>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</si>
  <si>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</si>
  <si>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</si>
  <si>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</si>
  <si>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</si>
  <si>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</si>
  <si>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</si>
  <si>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</si>
  <si>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</si>
  <si>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</si>
  <si>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</si>
  <si>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</si>
  <si>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</si>
  <si>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</si>
  <si>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</si>
  <si>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</si>
  <si>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</si>
  <si>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</si>
  <si>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</si>
  <si>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</si>
  <si>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</si>
  <si>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</si>
  <si>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</si>
  <si>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</si>
  <si>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</si>
  <si>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</si>
  <si>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</si>
  <si>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</si>
  <si>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</si>
  <si>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</si>
  <si>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</si>
  <si>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</si>
  <si>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</si>
  <si>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</si>
  <si>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</si>
  <si>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</si>
  <si>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</si>
  <si>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</si>
  <si>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</si>
  <si>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</si>
  <si>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</si>
  <si>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</si>
  <si>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</si>
  <si>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</si>
  <si>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</si>
  <si>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</si>
  <si>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</si>
  <si>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</si>
  <si>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</si>
  <si>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</si>
  <si>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</si>
  <si>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</si>
  <si>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</si>
  <si>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</si>
  <si>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</si>
  <si>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</si>
  <si>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</si>
  <si>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</si>
  <si>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</si>
  <si>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</si>
  <si>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</si>
  <si>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</si>
  <si>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</si>
  <si>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</si>
  <si>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</si>
  <si>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</si>
  <si>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</si>
  <si>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</si>
  <si>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</si>
  <si>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</si>
  <si>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</si>
  <si>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</si>
  <si>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</si>
  <si>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</si>
  <si>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</si>
  <si>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</si>
  <si>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</si>
  <si>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</si>
  <si>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</si>
  <si>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</si>
  <si>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</si>
  <si>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</si>
  <si>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</si>
  <si>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</si>
  <si>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</si>
  <si>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</si>
  <si>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</si>
  <si>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</si>
  <si>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</si>
  <si>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</si>
  <si>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</si>
  <si>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</si>
  <si>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</si>
  <si>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</si>
  <si>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</si>
  <si>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</si>
  <si>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</si>
  <si>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</si>
  <si>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</si>
  <si>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</si>
  <si>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</si>
  <si>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</si>
  <si>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</si>
  <si>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</si>
  <si>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</si>
  <si>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</si>
  <si>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</si>
  <si>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</si>
  <si>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</si>
  <si>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</si>
  <si>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</si>
  <si>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</si>
  <si>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</si>
  <si>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</si>
  <si>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</si>
  <si>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</si>
  <si>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</si>
  <si>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</si>
  <si>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</si>
  <si>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</si>
  <si>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</si>
  <si>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</si>
  <si>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</si>
  <si>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</si>
  <si>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</si>
  <si>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</si>
  <si>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</si>
  <si>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</si>
  <si>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</si>
  <si>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</si>
  <si>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</si>
  <si>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</si>
  <si>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</si>
  <si>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</si>
  <si>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</si>
  <si>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</si>
  <si>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</si>
  <si>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</si>
  <si>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</si>
  <si>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</si>
  <si>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</si>
  <si>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</si>
  <si>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</si>
  <si>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</si>
  <si>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</si>
  <si>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</si>
  <si>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</si>
  <si>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</si>
  <si>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</si>
  <si>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</si>
  <si>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</si>
  <si>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</si>
  <si>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</si>
  <si>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</si>
  <si>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</si>
  <si>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</si>
  <si>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</si>
  <si>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</si>
  <si>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</si>
  <si>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</si>
  <si>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</si>
  <si>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</si>
  <si>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</si>
  <si>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</si>
  <si>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</si>
  <si>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</si>
  <si>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</si>
  <si>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</si>
  <si>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</si>
  <si>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</si>
  <si>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</si>
  <si>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</si>
  <si>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</si>
  <si>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</si>
  <si>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</si>
  <si>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</si>
  <si>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</si>
  <si>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</si>
  <si>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</si>
  <si>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</si>
  <si>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</si>
  <si>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</si>
  <si>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</si>
  <si>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</si>
  <si>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</si>
  <si>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</si>
  <si>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</si>
  <si>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</si>
  <si>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</si>
  <si>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</si>
  <si>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</si>
  <si>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</si>
  <si>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</si>
  <si>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</si>
  <si>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</si>
  <si>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</si>
  <si>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</si>
  <si>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</si>
  <si>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</si>
  <si>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</si>
  <si>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</si>
  <si>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</si>
  <si>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</si>
  <si>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</si>
  <si>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</si>
  <si>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</si>
  <si>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</si>
  <si>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</si>
  <si>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</si>
  <si>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</si>
  <si>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</si>
  <si>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</si>
  <si>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</si>
  <si>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</si>
  <si>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</si>
  <si>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</si>
  <si>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</si>
  <si>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</si>
  <si>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</si>
  <si>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</si>
  <si>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</si>
  <si>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</si>
  <si>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</si>
  <si>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</si>
  <si>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</si>
  <si>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</si>
  <si>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</si>
  <si>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</si>
  <si>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</si>
  <si>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</si>
  <si>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</si>
  <si>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</si>
  <si>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</si>
  <si>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</si>
  <si>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</si>
  <si>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</si>
  <si>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</si>
  <si>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</si>
  <si>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</si>
  <si>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</si>
  <si>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</si>
  <si>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</si>
  <si>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</si>
  <si>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</si>
  <si>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</si>
  <si>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</si>
  <si>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</si>
  <si>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</si>
  <si>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</si>
  <si>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</si>
  <si>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</si>
  <si>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</si>
  <si>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</si>
  <si>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</si>
  <si>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</si>
  <si>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</si>
  <si>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</si>
  <si>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</si>
  <si>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</si>
  <si>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</si>
  <si>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</si>
  <si>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</si>
  <si>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</si>
  <si>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</si>
  <si>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</si>
  <si>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</si>
  <si>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</si>
  <si>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</si>
  <si>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</si>
  <si>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</si>
  <si>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</si>
  <si>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</si>
  <si>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</si>
  <si>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</si>
  <si>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</si>
  <si>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</si>
  <si>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</si>
  <si>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</si>
  <si>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</si>
  <si>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</si>
  <si>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</si>
  <si>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</si>
  <si>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</si>
  <si>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</si>
  <si>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</si>
  <si>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</si>
  <si>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</si>
  <si>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</si>
  <si>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</si>
  <si>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</si>
  <si>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</si>
  <si>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</si>
  <si>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</si>
  <si>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</si>
  <si>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</si>
  <si>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</si>
  <si>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</si>
  <si>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</si>
  <si>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</si>
  <si>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</si>
  <si>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</si>
  <si>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</si>
  <si>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</si>
  <si>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</si>
  <si>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</si>
  <si>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</si>
  <si>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</si>
  <si>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</si>
  <si>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</si>
  <si>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</si>
  <si>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</si>
  <si>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</si>
  <si>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</si>
  <si>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</si>
  <si>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</si>
  <si>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</si>
  <si>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</si>
  <si>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</si>
  <si>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</si>
  <si>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</si>
  <si>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</si>
  <si>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</si>
  <si>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</si>
  <si>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</si>
  <si>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</si>
  <si>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</si>
  <si>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</si>
  <si>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</si>
  <si>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</si>
  <si>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</si>
  <si>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</si>
  <si>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</si>
  <si>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</si>
  <si>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</si>
  <si>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</si>
  <si>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</si>
  <si>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</si>
  <si>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</si>
  <si>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</si>
  <si>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</si>
  <si>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</si>
  <si>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</si>
  <si>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</si>
  <si>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</si>
  <si>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</si>
  <si>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</si>
  <si>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</si>
  <si>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</si>
  <si>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</si>
  <si>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</si>
  <si>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</si>
  <si>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</si>
  <si>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</si>
  <si>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</si>
  <si>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</si>
  <si>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</si>
  <si>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</si>
  <si>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</si>
  <si>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</si>
  <si>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</si>
  <si>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</si>
  <si>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</si>
  <si>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</si>
  <si>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</si>
  <si>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</si>
  <si>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</si>
  <si>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</si>
  <si>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</si>
  <si>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</si>
  <si>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</si>
  <si>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</si>
  <si>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</si>
  <si>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</si>
  <si>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</si>
  <si>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</si>
  <si>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</si>
  <si>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</si>
  <si>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</si>
  <si>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</si>
  <si>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</si>
  <si>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</si>
  <si>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</si>
  <si>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</si>
  <si>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</si>
  <si>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</si>
  <si>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</si>
  <si>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</si>
  <si>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</si>
  <si>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</si>
  <si>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</si>
  <si>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</si>
  <si>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</si>
  <si>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</si>
  <si>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</si>
  <si>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</si>
  <si>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</si>
  <si>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</si>
  <si>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</si>
  <si>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</si>
  <si>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</si>
  <si>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</si>
  <si>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</si>
  <si>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</si>
  <si>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</si>
  <si>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</si>
  <si>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</si>
  <si>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</si>
  <si>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</si>
  <si>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</si>
  <si>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</si>
  <si>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</si>
  <si>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</si>
  <si>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</si>
  <si>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</si>
  <si>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</si>
  <si>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</si>
  <si>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</si>
  <si>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</si>
  <si>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</si>
  <si>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</si>
  <si>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</si>
  <si>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</si>
  <si>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</si>
  <si>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</si>
  <si>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</si>
  <si>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</si>
  <si>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</si>
  <si>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</si>
  <si>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</si>
  <si>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</si>
  <si>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</si>
  <si>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</si>
  <si>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</si>
  <si>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</si>
  <si>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</si>
  <si>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</si>
  <si>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</si>
  <si>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</si>
  <si>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</si>
  <si>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</si>
  <si>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</si>
  <si>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</si>
  <si>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</si>
  <si>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</si>
  <si>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</si>
  <si>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</si>
  <si>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</si>
  <si>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</si>
  <si>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</si>
  <si>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</si>
  <si>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</si>
  <si>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</si>
  <si>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</si>
  <si>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</si>
  <si>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</si>
  <si>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</si>
  <si>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</si>
  <si>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</si>
  <si>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</si>
  <si>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</si>
  <si>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</si>
  <si>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</si>
  <si>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</si>
  <si>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</si>
  <si>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</si>
  <si>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</si>
  <si>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</si>
  <si>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</si>
  <si>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</si>
  <si>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</si>
  <si>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</si>
  <si>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</si>
  <si>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</si>
  <si>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</si>
  <si>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</si>
  <si>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</si>
  <si>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</si>
  <si>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</si>
  <si>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</si>
  <si>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</si>
  <si>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</si>
  <si>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</si>
  <si>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</si>
  <si>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</si>
  <si>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</si>
  <si>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</si>
  <si>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</si>
  <si>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</si>
  <si>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</si>
  <si>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</si>
  <si>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</si>
  <si>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</si>
  <si>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</si>
  <si>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</si>
  <si>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</si>
  <si>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</si>
  <si>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</si>
  <si>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</si>
  <si>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</si>
  <si>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</si>
  <si>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</si>
  <si>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</si>
  <si>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</si>
  <si>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</si>
  <si>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</si>
  <si>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</si>
  <si>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</si>
  <si>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</si>
  <si>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</si>
  <si>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</si>
  <si>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</si>
  <si>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</si>
  <si>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</si>
  <si>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</si>
  <si>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</si>
  <si>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</si>
  <si>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</si>
  <si>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</si>
  <si>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</si>
  <si>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</si>
  <si>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</si>
  <si>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</si>
  <si>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</si>
  <si>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</si>
  <si>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</si>
  <si>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</si>
  <si>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</si>
  <si>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</si>
  <si>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</si>
  <si>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</si>
  <si>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</si>
  <si>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</si>
  <si>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</si>
  <si>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</si>
  <si>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</si>
  <si>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</si>
  <si>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</si>
  <si>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</si>
  <si>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</si>
  <si>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</si>
  <si>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</si>
  <si>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</si>
  <si>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</si>
  <si>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</si>
  <si>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</si>
  <si>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</si>
  <si>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</si>
  <si>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</si>
  <si>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</si>
  <si>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</si>
  <si>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</si>
  <si>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</si>
  <si>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</si>
  <si>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</si>
  <si>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</si>
  <si>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</si>
  <si>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</si>
  <si>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</si>
  <si>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</si>
  <si>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</si>
  <si>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</si>
  <si>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</si>
  <si>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</si>
  <si>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</si>
  <si>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</si>
  <si>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</si>
  <si>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</si>
  <si>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</si>
  <si>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</si>
  <si>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</si>
  <si>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</si>
  <si>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</si>
  <si>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</si>
  <si>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</si>
  <si>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</si>
  <si>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</si>
  <si>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</si>
  <si>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</si>
  <si>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</si>
  <si>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</si>
  <si>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</si>
  <si>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</si>
  <si>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</si>
  <si>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</si>
  <si>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</si>
  <si>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</si>
  <si>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</si>
  <si>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</si>
  <si>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</si>
  <si>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</si>
  <si>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</si>
  <si>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</si>
  <si>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</si>
  <si>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</si>
  <si>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</si>
  <si>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</si>
  <si>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</si>
  <si>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</si>
  <si>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</si>
  <si>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</si>
  <si>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</si>
  <si>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</si>
  <si>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</si>
  <si>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</si>
  <si>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</si>
  <si>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</si>
  <si>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</si>
  <si>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</si>
  <si>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</si>
  <si>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</si>
  <si>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</si>
  <si>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</si>
  <si>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</si>
  <si>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</si>
  <si>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</si>
  <si>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</si>
  <si>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</si>
  <si>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</si>
  <si>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</si>
  <si>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</si>
  <si>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</si>
  <si>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</si>
  <si>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</si>
  <si>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</si>
  <si>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</si>
  <si>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</si>
  <si>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</si>
  <si>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</si>
  <si>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</si>
  <si>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</si>
  <si>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</si>
  <si>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</si>
  <si>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</si>
  <si>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</si>
  <si>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</si>
  <si>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</si>
  <si>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</si>
  <si>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</si>
  <si>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</si>
  <si>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</si>
  <si>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</si>
  <si>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</si>
  <si>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</si>
  <si>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</si>
  <si>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</si>
  <si>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</si>
  <si>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</si>
  <si>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</si>
  <si>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</si>
  <si>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</si>
  <si>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</si>
  <si>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</si>
  <si>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</si>
  <si>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</si>
  <si>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</si>
  <si>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</si>
  <si>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</si>
  <si>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</si>
  <si>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</si>
  <si>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</si>
  <si>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</si>
  <si>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</si>
  <si>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</si>
  <si>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</si>
  <si>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</si>
  <si>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</si>
  <si>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</si>
  <si>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</si>
  <si>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</si>
  <si>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</si>
  <si>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</si>
  <si>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</si>
  <si>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</si>
  <si>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</si>
  <si>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</si>
  <si>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</si>
  <si>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</si>
  <si>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</si>
  <si>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</si>
  <si>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</si>
  <si>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</si>
  <si>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</si>
  <si>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</si>
  <si>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</si>
  <si>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</si>
  <si>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</si>
  <si>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</si>
  <si>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</si>
  <si>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</si>
  <si>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</si>
  <si>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</si>
  <si>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</si>
  <si>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</si>
  <si>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</si>
  <si>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</si>
  <si>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</si>
  <si>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</si>
  <si>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</si>
  <si>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</si>
  <si>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</si>
  <si>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</si>
  <si>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</si>
  <si>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</si>
  <si>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</si>
  <si>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</si>
  <si>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</si>
  <si>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</si>
  <si>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</si>
  <si>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</si>
  <si>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</si>
  <si>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</si>
  <si>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</si>
  <si>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</si>
  <si>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</si>
  <si>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</si>
  <si>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</si>
  <si>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</si>
  <si>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</si>
  <si>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</si>
  <si>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</si>
  <si>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</si>
  <si>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</si>
  <si>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</si>
  <si>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</si>
  <si>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</si>
  <si>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</si>
  <si>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</si>
  <si>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</si>
  <si>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</si>
  <si>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</si>
  <si>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</si>
  <si>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</si>
  <si>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</si>
  <si>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</si>
  <si>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</si>
  <si>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</si>
  <si>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</si>
  <si>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</si>
  <si>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</si>
  <si>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</si>
  <si>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</si>
  <si>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</si>
  <si>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</si>
  <si>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</si>
  <si>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</si>
  <si>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</si>
  <si>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</si>
  <si>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</si>
  <si>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</si>
  <si>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</si>
  <si>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</si>
  <si>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</si>
  <si>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</si>
  <si>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</si>
  <si>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</si>
  <si>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</si>
  <si>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</si>
  <si>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</si>
  <si>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</si>
  <si>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</si>
  <si>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</si>
  <si>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</si>
  <si>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</si>
  <si>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</si>
  <si>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</si>
  <si>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</si>
  <si>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</si>
  <si>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</si>
  <si>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</si>
  <si>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</si>
  <si>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</si>
  <si>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</si>
  <si>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</si>
  <si>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</si>
  <si>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</si>
  <si>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</si>
  <si>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</si>
  <si>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</si>
  <si>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</si>
  <si>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</si>
  <si>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</si>
  <si>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</si>
  <si>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</si>
  <si>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</si>
  <si>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</si>
  <si>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</si>
  <si>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</si>
  <si>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</si>
  <si>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</si>
  <si>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</si>
  <si>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</si>
  <si>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</si>
  <si>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</si>
  <si>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</si>
  <si>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</si>
  <si>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</si>
  <si>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</si>
  <si>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</si>
  <si>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</si>
  <si>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</si>
  <si>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</si>
  <si>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</si>
  <si>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</si>
  <si>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</si>
  <si>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</si>
  <si>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</si>
  <si>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</si>
  <si>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</si>
  <si>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</si>
  <si>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</si>
  <si>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</si>
  <si>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</si>
  <si>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</si>
  <si>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</si>
  <si>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</si>
  <si>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</si>
  <si>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</si>
  <si>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</si>
  <si>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</si>
  <si>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</si>
  <si>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</si>
  <si>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</si>
  <si>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</si>
  <si>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</si>
  <si>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</si>
  <si>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</si>
  <si>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</si>
  <si>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</si>
  <si>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</si>
  <si>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</si>
  <si>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</si>
  <si>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</si>
  <si>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</si>
  <si>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</si>
  <si>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</si>
  <si>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</si>
  <si>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</si>
  <si>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</si>
  <si>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</si>
  <si>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</si>
  <si>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</si>
  <si>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</si>
  <si>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</si>
  <si>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</si>
  <si>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</si>
  <si>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</si>
  <si>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</si>
  <si>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</si>
  <si>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</si>
  <si>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</si>
  <si>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</si>
  <si>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</si>
  <si>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</si>
  <si>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</si>
  <si>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</si>
  <si>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</si>
  <si>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</si>
  <si>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</si>
  <si>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</si>
  <si>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</si>
  <si>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</si>
  <si>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</si>
  <si>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</si>
  <si>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</si>
  <si>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</si>
  <si>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</si>
  <si>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</si>
  <si>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</si>
  <si>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</si>
  <si>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</si>
  <si>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</si>
  <si>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</si>
  <si>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</si>
  <si>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</si>
  <si>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</si>
  <si>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</si>
  <si>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</si>
  <si>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</si>
  <si>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</si>
  <si>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</si>
  <si>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</si>
  <si>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</si>
  <si>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</si>
  <si>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</si>
  <si>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</si>
  <si>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</si>
  <si>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</si>
  <si>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</si>
  <si>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</si>
  <si>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</si>
  <si>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</si>
  <si>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</si>
  <si>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</si>
  <si>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</si>
  <si>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</si>
  <si>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</si>
  <si>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</si>
  <si>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</si>
  <si>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</si>
  <si>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</si>
  <si>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</si>
  <si>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</si>
  <si>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</si>
  <si>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</si>
  <si>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</si>
  <si>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</si>
  <si>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</si>
  <si>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</si>
  <si>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</si>
  <si>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</si>
  <si>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</si>
  <si>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</si>
  <si>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</si>
  <si>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</si>
  <si>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</si>
  <si>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</si>
  <si>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</si>
  <si>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</si>
  <si>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</si>
  <si>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</si>
  <si>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</si>
  <si>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</si>
  <si>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</si>
  <si>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</si>
  <si>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</si>
  <si>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</si>
  <si>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</si>
  <si>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</si>
  <si>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</si>
  <si>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</si>
  <si>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</si>
  <si>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</si>
  <si>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</si>
  <si>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</si>
  <si>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</si>
  <si>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</si>
  <si>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</si>
  <si>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</si>
  <si>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</si>
  <si>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</si>
  <si>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</si>
  <si>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</si>
  <si>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</si>
  <si>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</si>
  <si>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</si>
  <si>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</si>
  <si>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</si>
  <si>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</si>
  <si>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</si>
  <si>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</si>
  <si>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</si>
  <si>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</si>
  <si>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</si>
  <si>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</si>
  <si>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</si>
  <si>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</si>
  <si>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</si>
  <si>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</si>
  <si>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</si>
  <si>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</si>
  <si>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</si>
  <si>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</si>
  <si>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</si>
  <si>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</si>
  <si>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</si>
  <si>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</si>
  <si>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</si>
  <si>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</si>
  <si>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</si>
  <si>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</si>
  <si>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</si>
  <si>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</si>
  <si>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</si>
  <si>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</si>
  <si>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</si>
  <si>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</si>
  <si>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</si>
  <si>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</si>
  <si>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</si>
  <si>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</si>
  <si>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</si>
  <si>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</si>
  <si>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</si>
  <si>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</si>
  <si>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</si>
  <si>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</si>
  <si>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</si>
  <si>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</si>
  <si>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</si>
  <si>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</si>
  <si>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</si>
  <si>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</si>
  <si>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</si>
  <si>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</si>
  <si>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</si>
  <si>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</si>
  <si>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</si>
  <si>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</si>
  <si>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</si>
  <si>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</si>
  <si>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</si>
  <si>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</si>
  <si>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</si>
  <si>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</si>
  <si>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</si>
  <si>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</si>
  <si>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</si>
  <si>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</si>
  <si>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</si>
  <si>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</si>
  <si>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</si>
  <si>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</si>
  <si>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</si>
  <si>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</si>
  <si>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</si>
  <si>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</si>
  <si>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</si>
  <si>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</si>
  <si>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</si>
  <si>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</si>
  <si>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</si>
  <si>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</si>
  <si>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</si>
  <si>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</si>
  <si>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</si>
  <si>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</si>
  <si>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</si>
  <si>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</si>
  <si>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</si>
  <si>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</si>
  <si>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</si>
  <si>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</si>
  <si>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</si>
  <si>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</si>
  <si>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</si>
  <si>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</si>
  <si>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</si>
  <si>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</si>
  <si>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</si>
  <si>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</si>
  <si>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</si>
  <si>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</si>
  <si>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</si>
  <si>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</si>
  <si>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</si>
  <si>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</si>
  <si>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</si>
  <si>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</si>
  <si>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</si>
  <si>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</si>
  <si>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</si>
  <si>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</si>
  <si>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</si>
  <si>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</si>
  <si>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</si>
  <si>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</si>
  <si>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</si>
  <si>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</si>
  <si>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</si>
  <si>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</si>
  <si>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</si>
  <si>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</si>
  <si>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</si>
  <si>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</si>
  <si>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</si>
  <si>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</si>
  <si>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</si>
  <si>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</si>
  <si>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</si>
  <si>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</si>
  <si>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</si>
  <si>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</si>
  <si>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</si>
  <si>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</si>
  <si>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</si>
  <si>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</si>
  <si>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</si>
  <si>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</si>
  <si>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</si>
  <si>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</si>
  <si>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</si>
  <si>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</si>
  <si>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</si>
  <si>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</si>
  <si>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</si>
  <si>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</si>
  <si>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</si>
  <si>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</si>
  <si>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</si>
  <si>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</si>
  <si>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</si>
  <si>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</si>
  <si>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</si>
  <si>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</si>
  <si>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</si>
  <si>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</si>
  <si>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</si>
  <si>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</si>
  <si>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</si>
  <si>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</si>
  <si>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</si>
  <si>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</si>
  <si>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</si>
  <si>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</si>
  <si>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</si>
  <si>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</si>
  <si>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</si>
  <si>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</si>
  <si>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</si>
  <si>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</si>
  <si>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</si>
  <si>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</si>
  <si>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</si>
  <si>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</si>
  <si>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</si>
  <si>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</si>
  <si>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</si>
  <si>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</si>
  <si>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</si>
  <si>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</si>
  <si>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</si>
  <si>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</si>
  <si>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</si>
  <si>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</si>
  <si>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</si>
  <si>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</si>
  <si>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</si>
  <si>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</si>
  <si>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</si>
  <si>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</si>
  <si>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</si>
  <si>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</si>
  <si>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</si>
  <si>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</si>
  <si>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</si>
  <si>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</si>
  <si>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</si>
  <si>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</si>
  <si>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</si>
  <si>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</si>
  <si>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</si>
  <si>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</si>
  <si>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</si>
  <si>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</si>
  <si>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</si>
  <si>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</si>
  <si>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</si>
  <si>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</si>
  <si>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</si>
  <si>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</si>
  <si>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</si>
  <si>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</si>
  <si>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</si>
  <si>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</si>
  <si>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</si>
  <si>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</si>
  <si>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</si>
  <si>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</si>
  <si>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</si>
  <si>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</si>
  <si>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</si>
  <si>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</si>
  <si>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</si>
  <si>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</si>
  <si>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</si>
  <si>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</si>
  <si>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</si>
  <si>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</si>
  <si>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</si>
  <si>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</si>
  <si>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</si>
  <si>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</si>
  <si>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</si>
  <si>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</si>
  <si>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</si>
  <si>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</si>
  <si>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</si>
  <si>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</si>
  <si>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</si>
  <si>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</si>
  <si>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</si>
  <si>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</si>
  <si>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</si>
  <si>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</si>
  <si>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</si>
  <si>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</si>
  <si>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</si>
  <si>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</si>
  <si>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</si>
  <si>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</si>
  <si>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</si>
  <si>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</si>
  <si>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</si>
  <si>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</si>
  <si>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</si>
  <si>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</si>
  <si>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</si>
  <si>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</si>
  <si>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</si>
  <si>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</si>
  <si>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</si>
  <si>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</si>
  <si>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</si>
  <si>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</si>
  <si>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</si>
  <si>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</si>
  <si>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</si>
  <si>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</si>
  <si>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</si>
  <si>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</si>
  <si>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</si>
  <si>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</si>
  <si>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</si>
  <si>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</si>
  <si>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</si>
  <si>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</si>
  <si>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</si>
  <si>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</si>
  <si>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</si>
  <si>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</si>
  <si>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</si>
  <si>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</si>
  <si>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</si>
  <si>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</si>
  <si>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</si>
  <si>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</si>
  <si>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</si>
  <si>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</si>
  <si>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</si>
  <si>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</si>
  <si>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</si>
  <si>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</si>
  <si>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</si>
  <si>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</si>
  <si>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</si>
  <si>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</si>
  <si>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</si>
  <si>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</si>
  <si>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</si>
  <si>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</si>
  <si>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</si>
  <si>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</si>
  <si>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</si>
  <si>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</si>
  <si>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</si>
  <si>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</si>
  <si>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</si>
  <si>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</si>
  <si>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</si>
  <si>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</si>
  <si>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</si>
  <si>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</si>
  <si>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</si>
  <si>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</si>
  <si>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</si>
  <si>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</si>
  <si>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</si>
  <si>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</si>
  <si>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</si>
  <si>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</si>
  <si>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</si>
  <si>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</si>
  <si>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</si>
  <si>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</si>
  <si>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</si>
  <si>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</si>
  <si>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</si>
  <si>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</si>
  <si>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</si>
  <si>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</si>
  <si>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</si>
  <si>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</si>
  <si>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</si>
  <si>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</si>
  <si>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</si>
  <si>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</si>
  <si>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</si>
  <si>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</si>
  <si>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</si>
  <si>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</si>
  <si>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</si>
  <si>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</si>
  <si>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</si>
  <si>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</si>
  <si>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</si>
  <si>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</si>
  <si>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</si>
  <si>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</si>
  <si>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</si>
  <si>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</si>
  <si>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</si>
  <si>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</si>
  <si>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</si>
  <si>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</si>
  <si>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</si>
  <si>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</si>
  <si>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</si>
  <si>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</si>
  <si>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</si>
  <si>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</si>
  <si>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</si>
  <si>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</si>
  <si>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</si>
  <si>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</si>
  <si>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</si>
  <si>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</si>
  <si>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</si>
  <si>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</si>
  <si>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</si>
  <si>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</si>
  <si>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</si>
  <si>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</si>
  <si>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</si>
  <si>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</si>
  <si>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</si>
  <si>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</si>
  <si>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</si>
  <si>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</si>
  <si>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</si>
  <si>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</si>
  <si>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</si>
  <si>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</si>
  <si>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</si>
  <si>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</si>
  <si>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</si>
  <si>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</si>
  <si>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</si>
  <si>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</si>
  <si>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</si>
  <si>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</si>
  <si>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</si>
  <si>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</si>
  <si>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</si>
  <si>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</si>
  <si>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</si>
  <si>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</si>
  <si>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</si>
  <si>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</si>
  <si>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</si>
  <si>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</si>
  <si>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</si>
  <si>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</si>
  <si>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</si>
  <si>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</si>
  <si>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</si>
  <si>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</si>
  <si>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</si>
  <si>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</si>
  <si>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</si>
  <si>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</si>
  <si>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</si>
  <si>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</si>
  <si>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</si>
  <si>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</si>
  <si>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</si>
  <si>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</si>
  <si>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</si>
  <si>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</si>
  <si>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</si>
  <si>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</si>
  <si>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</si>
  <si>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</si>
  <si>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</si>
  <si>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</si>
  <si>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</si>
  <si>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</si>
  <si>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</si>
  <si>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</si>
  <si>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</si>
  <si>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</si>
  <si>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</si>
  <si>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</si>
  <si>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</si>
  <si>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</si>
  <si>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</si>
  <si>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</si>
  <si>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</si>
  <si>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</si>
  <si>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</si>
  <si>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</si>
  <si>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</si>
  <si>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</si>
  <si>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</si>
  <si>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</si>
  <si>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</si>
  <si>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</si>
  <si>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</si>
  <si>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</si>
  <si>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</si>
  <si>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</si>
  <si>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</si>
  <si>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</si>
  <si>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</si>
  <si>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</si>
  <si>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</si>
  <si>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</si>
  <si>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</si>
  <si>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</si>
  <si>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</si>
  <si>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</si>
  <si>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</si>
  <si>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</si>
  <si>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</si>
  <si>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</si>
  <si>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</si>
  <si>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</si>
  <si>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</si>
  <si>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</si>
  <si>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</si>
  <si>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</si>
  <si>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</si>
  <si>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</si>
  <si>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</si>
  <si>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</si>
  <si>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</si>
  <si>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</si>
  <si>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</si>
  <si>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</si>
  <si>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</si>
  <si>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</si>
  <si>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</si>
  <si>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</si>
  <si>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</si>
  <si>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</si>
  <si>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</si>
  <si>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</si>
  <si>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</si>
  <si>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</si>
  <si>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</si>
  <si>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</si>
  <si>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</si>
  <si>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</si>
  <si>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</si>
  <si>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</si>
  <si>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</si>
  <si>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</si>
  <si>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</si>
  <si>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</si>
  <si>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</si>
  <si>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</si>
  <si>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</si>
  <si>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</si>
  <si>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</si>
  <si>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</si>
  <si>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</si>
  <si>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</si>
  <si>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</si>
  <si>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</si>
  <si>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</si>
  <si>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</si>
  <si>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</si>
  <si>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</si>
  <si>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</si>
  <si>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</si>
  <si>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</si>
  <si>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</si>
  <si>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</si>
  <si>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</si>
  <si>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</si>
  <si>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</si>
  <si>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</si>
  <si>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</si>
  <si>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</si>
  <si>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</si>
  <si>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</si>
  <si>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</si>
  <si>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</si>
  <si>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</si>
  <si>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</si>
  <si>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</si>
  <si>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</si>
  <si>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</si>
  <si>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</si>
  <si>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</si>
  <si>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</si>
  <si>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</si>
  <si>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</si>
  <si>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</si>
  <si>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</si>
  <si>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</si>
  <si>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</si>
  <si>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</si>
  <si>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</si>
  <si>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</si>
  <si>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</si>
  <si>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</si>
  <si>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</si>
  <si>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</si>
  <si>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</si>
  <si>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</si>
  <si>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</si>
  <si>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</si>
  <si>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</si>
  <si>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</si>
  <si>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</si>
  <si>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</si>
  <si>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</si>
  <si>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</si>
  <si>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</si>
  <si>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</si>
  <si>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</si>
  <si>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</si>
  <si>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</si>
  <si>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</si>
  <si>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</si>
  <si>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</si>
  <si>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</si>
  <si>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</si>
  <si>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</si>
  <si>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</si>
  <si>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</si>
  <si>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</si>
  <si>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</si>
  <si>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</si>
  <si>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</si>
  <si>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</si>
  <si>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</si>
  <si>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</si>
  <si>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</si>
  <si>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</si>
  <si>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</si>
  <si>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</si>
  <si>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</si>
  <si>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</si>
  <si>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</si>
  <si>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</si>
  <si>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</si>
  <si>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</si>
  <si>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</si>
  <si>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</si>
  <si>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</si>
  <si>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</si>
  <si>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</si>
  <si>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</si>
  <si>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</si>
  <si>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</si>
  <si>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</si>
  <si>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</si>
  <si>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</si>
  <si>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</si>
  <si>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</si>
  <si>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</si>
  <si>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</si>
  <si>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</si>
  <si>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</si>
  <si>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</si>
  <si>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</si>
  <si>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</si>
  <si>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</si>
  <si>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</si>
  <si>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</si>
  <si>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</si>
  <si>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</si>
  <si>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</si>
  <si>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</si>
  <si>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</si>
  <si>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</si>
  <si>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</si>
  <si>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</si>
  <si>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</si>
  <si>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</si>
  <si>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</si>
  <si>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</si>
  <si>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</si>
  <si>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</si>
  <si>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</si>
  <si>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</si>
  <si>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</si>
  <si>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</si>
  <si>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</si>
  <si>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</si>
  <si>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</si>
  <si>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</si>
  <si>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</si>
  <si>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</si>
  <si>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</si>
  <si>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</si>
  <si>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</si>
  <si>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</si>
  <si>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</si>
  <si>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</si>
  <si>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</si>
  <si>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</si>
  <si>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</si>
  <si>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</si>
  <si>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</si>
  <si>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</si>
  <si>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</si>
  <si>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</si>
  <si>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</si>
  <si>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</si>
  <si>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</si>
  <si>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</si>
  <si>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</si>
  <si>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</si>
  <si>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</si>
  <si>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</si>
  <si>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</si>
  <si>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</si>
  <si>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</si>
  <si>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</si>
  <si>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</si>
  <si>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</si>
  <si>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</si>
  <si>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</si>
  <si>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</si>
  <si>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</si>
  <si>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</si>
  <si>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</si>
  <si>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</si>
  <si>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</si>
  <si>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</si>
  <si>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</si>
  <si>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</si>
  <si>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</si>
  <si>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</si>
  <si>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</si>
  <si>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</si>
  <si>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</si>
  <si>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</si>
  <si>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</si>
  <si>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</si>
  <si>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</si>
  <si>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</si>
  <si>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</si>
  <si>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</si>
  <si>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</si>
  <si>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</si>
  <si>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</si>
  <si>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</si>
  <si>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</si>
  <si>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</si>
  <si>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</si>
  <si>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</si>
  <si>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</si>
  <si>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</si>
  <si>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</si>
  <si>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</si>
  <si>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</si>
  <si>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</si>
  <si>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</si>
  <si>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</si>
  <si>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</si>
  <si>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</si>
  <si>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</si>
  <si>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</si>
  <si>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</si>
  <si>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</si>
  <si>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</si>
  <si>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</si>
  <si>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</si>
  <si>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</si>
  <si>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</si>
  <si>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</si>
  <si>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</si>
  <si>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</si>
  <si>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</si>
  <si>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</si>
  <si>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</si>
  <si>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</si>
  <si>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</si>
  <si>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</si>
  <si>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</si>
  <si>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</si>
  <si>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</si>
  <si>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</si>
  <si>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</si>
  <si>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</si>
  <si>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</si>
  <si>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</si>
  <si>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</si>
  <si>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</si>
  <si>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</si>
  <si>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</si>
  <si>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</si>
  <si>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</si>
  <si>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</si>
  <si>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</si>
  <si>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</si>
  <si>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</si>
  <si>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</si>
  <si>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</si>
  <si>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</si>
  <si>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</si>
  <si>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</si>
  <si>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</si>
  <si>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</si>
  <si>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</si>
  <si>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</si>
  <si>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</si>
  <si>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</si>
  <si>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</si>
  <si>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</si>
  <si>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</si>
  <si>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</si>
  <si>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</si>
  <si>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</si>
  <si>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</si>
  <si>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</si>
  <si>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</si>
  <si>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</si>
  <si>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</si>
  <si>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</si>
  <si>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</si>
  <si>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</si>
  <si>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</si>
  <si>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</si>
  <si>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</si>
  <si>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</si>
  <si>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</si>
  <si>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</si>
  <si>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</si>
  <si>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</si>
  <si>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</si>
  <si>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</si>
  <si>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</si>
  <si>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</si>
  <si>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</si>
  <si>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</si>
  <si>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</si>
  <si>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</si>
  <si>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</si>
  <si>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</si>
  <si>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</si>
  <si>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</si>
  <si>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</si>
  <si>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</si>
  <si>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</si>
  <si>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</si>
  <si>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</si>
  <si>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</si>
  <si>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</si>
  <si>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</si>
  <si>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</si>
  <si>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</si>
  <si>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</si>
  <si>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</si>
  <si>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</si>
  <si>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</si>
  <si>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</si>
  <si>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</si>
  <si>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</si>
  <si>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</si>
  <si>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</si>
  <si>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</si>
  <si>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</si>
  <si>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</si>
  <si>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</si>
  <si>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</si>
  <si>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</si>
  <si>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</si>
  <si>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</si>
  <si>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</si>
  <si>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</si>
  <si>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</si>
  <si>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</si>
  <si>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</si>
  <si>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</si>
  <si>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</si>
  <si>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</si>
  <si>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</si>
  <si>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</si>
  <si>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</si>
  <si>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</si>
  <si>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</si>
  <si>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</si>
  <si>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</si>
  <si>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</si>
  <si>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</si>
  <si>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</si>
  <si>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</si>
  <si>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</si>
  <si>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</si>
  <si>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</si>
  <si>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</si>
  <si>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</si>
  <si>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</si>
  <si>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</si>
  <si>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</si>
  <si>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</si>
  <si>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</si>
  <si>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</si>
  <si>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</si>
  <si>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</si>
  <si>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</si>
  <si>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</si>
  <si>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</si>
  <si>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</si>
  <si>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</si>
  <si>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</si>
  <si>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</si>
  <si>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</si>
  <si>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</si>
  <si>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</si>
  <si>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</si>
  <si>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</si>
  <si>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</si>
  <si>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</si>
  <si>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</si>
  <si>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</si>
  <si>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</si>
  <si>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</si>
  <si>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</si>
  <si>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</si>
  <si>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</si>
  <si>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</si>
  <si>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</si>
  <si>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</si>
  <si>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</si>
  <si>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</si>
  <si>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</si>
  <si>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</si>
  <si>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</si>
  <si>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</si>
  <si>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</si>
  <si>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</si>
  <si>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</si>
  <si>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</si>
  <si>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</si>
  <si>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</si>
  <si>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</si>
  <si>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</si>
  <si>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</si>
  <si>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</si>
  <si>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</si>
  <si>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</si>
  <si>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</si>
  <si>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</si>
  <si>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</si>
  <si>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</si>
  <si>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</si>
  <si>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</si>
  <si>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</si>
  <si>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</si>
  <si>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</si>
  <si>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</si>
  <si>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</si>
  <si>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</si>
  <si>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</si>
  <si>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</si>
  <si>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</si>
  <si>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</si>
  <si>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</si>
  <si>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</si>
  <si>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</si>
  <si>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</si>
  <si>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</si>
  <si>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</si>
  <si>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</si>
  <si>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</si>
  <si>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</si>
  <si>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</si>
  <si>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</si>
  <si>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</si>
  <si>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</si>
  <si>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</si>
  <si>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</si>
  <si>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</si>
  <si>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</si>
  <si>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</si>
  <si>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</si>
  <si>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</si>
  <si>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</si>
  <si>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</si>
  <si>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</si>
  <si>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</si>
  <si>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</si>
  <si>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</si>
  <si>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</si>
  <si>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</si>
  <si>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</si>
  <si>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</si>
  <si>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</si>
  <si>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</si>
  <si>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</si>
  <si>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</si>
  <si>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</si>
  <si>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</si>
  <si>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</si>
  <si>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</si>
  <si>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</si>
  <si>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</si>
  <si>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</si>
  <si>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</si>
  <si>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</si>
  <si>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</si>
  <si>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</si>
  <si>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</si>
  <si>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</si>
  <si>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</si>
  <si>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</si>
  <si>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</si>
  <si>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</si>
  <si>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</si>
  <si>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</si>
  <si>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</si>
  <si>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</si>
  <si>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</si>
  <si>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</si>
  <si>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</si>
  <si>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</si>
  <si>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</si>
  <si>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</si>
  <si>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</si>
  <si>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</si>
  <si>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</si>
  <si>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</si>
  <si>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</si>
  <si>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</si>
  <si>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</si>
  <si>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</si>
  <si>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</si>
  <si>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</si>
  <si>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</si>
  <si>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</si>
  <si>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</si>
  <si>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</si>
  <si>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</si>
  <si>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</si>
  <si>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</si>
  <si>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</si>
  <si>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</si>
  <si>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</si>
  <si>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</si>
  <si>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</si>
  <si>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</si>
  <si>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</si>
  <si>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</si>
  <si>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</si>
  <si>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</si>
  <si>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</si>
  <si>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</si>
  <si>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</si>
  <si>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</si>
  <si>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</si>
  <si>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</si>
  <si>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</si>
  <si>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</si>
  <si>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</si>
  <si>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</si>
  <si>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</si>
  <si>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</si>
  <si>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</si>
  <si>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</si>
  <si>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</si>
  <si>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</si>
  <si>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</si>
  <si>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</si>
  <si>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</si>
  <si>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</si>
  <si>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</si>
  <si>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</si>
  <si>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</si>
  <si>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</si>
  <si>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</si>
  <si>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</si>
  <si>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</si>
  <si>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</si>
  <si>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</si>
  <si>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</si>
  <si>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</si>
  <si>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</si>
  <si>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</si>
  <si>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</si>
  <si>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</si>
  <si>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</si>
  <si>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</si>
  <si>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</si>
  <si>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</si>
  <si>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</si>
  <si>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</si>
  <si>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</si>
  <si>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</si>
  <si>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</si>
  <si>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</si>
  <si>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</si>
  <si>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</si>
  <si>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</si>
  <si>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</si>
  <si>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</si>
  <si>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</si>
  <si>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</si>
  <si>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</si>
  <si>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</si>
  <si>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</si>
  <si>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</si>
  <si>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</si>
  <si>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</si>
  <si>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</si>
  <si>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</si>
  <si>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</si>
  <si>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</si>
  <si>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</si>
  <si>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</si>
  <si>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</si>
  <si>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</si>
  <si>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</si>
  <si>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</si>
  <si>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</si>
  <si>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</si>
  <si>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</si>
  <si>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</si>
  <si>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</si>
  <si>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</si>
  <si>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</si>
  <si>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</si>
  <si>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</si>
  <si>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</si>
  <si>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</si>
  <si>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</si>
  <si>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</si>
  <si>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</si>
  <si>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</si>
  <si>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</si>
  <si>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</si>
  <si>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</si>
  <si>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</si>
  <si>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</si>
  <si>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</si>
  <si>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</si>
  <si>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</si>
  <si>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</si>
  <si>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</si>
  <si>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</si>
  <si>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</si>
  <si>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</si>
  <si>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</si>
  <si>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</si>
  <si>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</si>
  <si>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</si>
  <si>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</si>
  <si>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</si>
  <si>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</si>
  <si>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</si>
  <si>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</si>
  <si>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</si>
  <si>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</si>
  <si>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</si>
  <si>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</si>
  <si>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</si>
  <si>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</si>
  <si>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</si>
  <si>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</si>
  <si>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</si>
  <si>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</si>
  <si>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</si>
  <si>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</si>
  <si>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</si>
  <si>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</si>
  <si>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</si>
  <si>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</si>
  <si>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</si>
  <si>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</si>
  <si>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</si>
  <si>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</si>
  <si>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</si>
  <si>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</si>
  <si>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</si>
  <si>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</si>
  <si>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</si>
  <si>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</si>
  <si>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</si>
  <si>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</si>
  <si>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</si>
  <si>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</si>
  <si>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</si>
  <si>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</si>
  <si>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</si>
  <si>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</si>
  <si>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</si>
  <si>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</si>
  <si>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</si>
  <si>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</si>
  <si>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</si>
  <si>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</si>
  <si>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</si>
  <si>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</si>
  <si>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</si>
  <si>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</si>
  <si>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</si>
  <si>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</si>
  <si>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</si>
  <si>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</si>
  <si>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</si>
  <si>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</si>
  <si>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</si>
  <si>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</si>
  <si>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</si>
  <si>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</si>
  <si>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</si>
  <si>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</si>
  <si>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</si>
  <si>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</si>
  <si>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</si>
  <si>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</si>
  <si>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</si>
  <si>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</si>
  <si>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</si>
  <si>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</si>
  <si>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</si>
  <si>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</si>
  <si>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</si>
  <si>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</si>
  <si>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</si>
  <si>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</si>
  <si>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</si>
  <si>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</si>
  <si>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</si>
  <si>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</si>
  <si>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</si>
  <si>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</si>
  <si>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</si>
  <si>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</si>
  <si>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</si>
  <si>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</si>
  <si>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</si>
  <si>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</si>
  <si>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</si>
  <si>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</si>
  <si>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</si>
  <si>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</si>
  <si>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</si>
  <si>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</si>
  <si>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</si>
  <si>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</si>
  <si>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</si>
  <si>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</si>
  <si>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</si>
  <si>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</si>
  <si>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</si>
  <si>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</si>
  <si>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</si>
  <si>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</si>
  <si>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</si>
  <si>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</si>
  <si>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</si>
  <si>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</si>
  <si>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</si>
  <si>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</si>
  <si>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</si>
  <si>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</si>
  <si>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</si>
  <si>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</si>
  <si>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</si>
  <si>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</si>
  <si>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</si>
  <si>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</si>
  <si>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</si>
  <si>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</si>
  <si>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</si>
  <si>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</si>
  <si>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</si>
  <si>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</si>
  <si>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</si>
  <si>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</si>
  <si>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</si>
  <si>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</si>
  <si>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</si>
  <si>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</si>
  <si>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</si>
  <si>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</si>
  <si>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</si>
  <si>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</si>
  <si>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</si>
  <si>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</si>
  <si>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</si>
  <si>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</si>
  <si>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</si>
  <si>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</si>
  <si>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</si>
  <si>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</si>
  <si>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</si>
  <si>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</si>
  <si>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</si>
  <si>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</si>
  <si>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</si>
  <si>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</si>
  <si>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</si>
  <si>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</si>
  <si>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</si>
  <si>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</si>
  <si>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</si>
  <si>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</si>
  <si>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</si>
  <si>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</si>
  <si>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</si>
  <si>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</si>
  <si>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</si>
  <si>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</si>
  <si>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</si>
  <si>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</si>
  <si>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</si>
  <si>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</si>
  <si>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</si>
  <si>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</si>
  <si>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</si>
  <si>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</si>
  <si>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</si>
  <si>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</si>
  <si>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</si>
  <si>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</si>
  <si>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</si>
  <si>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</si>
  <si>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</si>
  <si>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</si>
  <si>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</si>
  <si>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</si>
  <si>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</si>
  <si>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</si>
  <si>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</si>
  <si>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</si>
  <si>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</si>
  <si>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</si>
  <si>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</si>
  <si>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</si>
  <si>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</si>
  <si>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</si>
  <si>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</si>
  <si>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</si>
  <si>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</si>
  <si>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</si>
  <si>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</si>
  <si>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</si>
  <si>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</si>
  <si>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</si>
  <si>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</si>
  <si>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</si>
  <si>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</si>
  <si>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</si>
  <si>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</si>
  <si>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</si>
  <si>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</si>
  <si>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</si>
  <si>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</si>
  <si>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</si>
  <si>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</si>
  <si>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</si>
  <si>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</si>
  <si>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</si>
  <si>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</si>
  <si>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</si>
  <si>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</si>
  <si>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</si>
  <si>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</si>
  <si>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</si>
  <si>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</si>
  <si>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</si>
  <si>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</si>
  <si>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</si>
  <si>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</si>
  <si>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</si>
  <si>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</si>
  <si>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</si>
  <si>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</si>
  <si>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</si>
  <si>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</si>
  <si>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</si>
  <si>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</si>
  <si>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</si>
  <si>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</si>
  <si>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</si>
  <si>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</si>
  <si>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</si>
  <si>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</si>
  <si>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</si>
  <si>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</si>
  <si>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</si>
  <si>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</si>
  <si>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</si>
  <si>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</si>
  <si>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</si>
  <si>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</si>
  <si>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</si>
  <si>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</si>
  <si>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</si>
  <si>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</si>
  <si>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</si>
  <si>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</si>
  <si>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</si>
  <si>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</si>
  <si>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</si>
  <si>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</si>
  <si>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</si>
  <si>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</si>
  <si>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</si>
  <si>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</si>
  <si>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</si>
  <si>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</si>
  <si>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</si>
  <si>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</si>
  <si>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</si>
  <si>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</si>
  <si>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</si>
  <si>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</si>
  <si>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</si>
  <si>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</si>
  <si>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</si>
  <si>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</si>
  <si>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</si>
  <si>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</si>
  <si>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</si>
  <si>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</si>
  <si>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</si>
  <si>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</si>
  <si>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</si>
  <si>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</si>
  <si>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</si>
  <si>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</si>
  <si>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</si>
  <si>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</si>
  <si>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</si>
  <si>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</si>
  <si>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</si>
  <si>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</si>
  <si>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</si>
  <si>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</si>
  <si>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</si>
  <si>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</si>
  <si>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</si>
  <si>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</si>
  <si>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</si>
  <si>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</si>
  <si>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</si>
  <si>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</si>
  <si>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</si>
  <si>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</si>
  <si>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</si>
  <si>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</si>
  <si>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</si>
  <si>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</si>
  <si>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</si>
  <si>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</si>
  <si>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</si>
  <si>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</si>
  <si>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</si>
  <si>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</si>
  <si>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</si>
  <si>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</si>
  <si>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</si>
  <si>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</si>
  <si>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</si>
  <si>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</si>
  <si>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</si>
  <si>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</si>
  <si>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</si>
  <si>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</si>
  <si>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</si>
  <si>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</si>
  <si>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</si>
  <si>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</si>
  <si>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</si>
  <si>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</si>
  <si>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</si>
  <si>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</si>
  <si>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</si>
  <si>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</si>
  <si>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</si>
  <si>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</si>
  <si>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</si>
  <si>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</si>
  <si>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</si>
  <si>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</si>
  <si>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</si>
  <si>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</si>
  <si>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</si>
  <si>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</si>
  <si>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</si>
  <si>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</si>
  <si>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</si>
  <si>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</si>
  <si>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</si>
  <si>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</si>
  <si>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</si>
  <si>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</si>
  <si>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</si>
  <si>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</si>
  <si>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</si>
  <si>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</si>
  <si>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</si>
  <si>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</si>
  <si>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</si>
  <si>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</si>
  <si>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</si>
  <si>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</si>
  <si>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</si>
  <si>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</si>
  <si>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</si>
  <si>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</si>
  <si>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</si>
  <si>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</si>
  <si>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</si>
  <si>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</si>
  <si>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</si>
  <si>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</si>
  <si>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</si>
  <si>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</si>
  <si>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</si>
  <si>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</si>
  <si>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</si>
  <si>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</si>
  <si>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</si>
  <si>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</si>
  <si>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</si>
  <si>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</si>
  <si>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</si>
  <si>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</si>
  <si>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</si>
  <si>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</si>
  <si>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</si>
  <si>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</si>
  <si>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</si>
  <si>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</si>
  <si>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</si>
  <si>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</si>
  <si>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</si>
  <si>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</si>
  <si>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</si>
  <si>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</si>
  <si>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</si>
  <si>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</si>
  <si>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</si>
  <si>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</si>
  <si>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</si>
  <si>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</si>
  <si>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</si>
  <si>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</si>
  <si>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</si>
  <si>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</si>
  <si>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</si>
  <si>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</si>
  <si>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</si>
  <si>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</si>
  <si>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</si>
  <si>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</si>
  <si>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</si>
  <si>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</si>
  <si>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</si>
  <si>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</si>
  <si>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</si>
  <si>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</si>
  <si>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</si>
  <si>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</si>
  <si>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</si>
  <si>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</si>
  <si>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</si>
  <si>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</si>
  <si>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</si>
  <si>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</si>
  <si>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</si>
  <si>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</si>
  <si>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</si>
  <si>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</si>
  <si>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</si>
  <si>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</si>
  <si>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</si>
  <si>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</si>
  <si>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</si>
  <si>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</si>
  <si>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</si>
  <si>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</si>
  <si>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</si>
  <si>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</si>
  <si>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</si>
  <si>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</si>
  <si>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</si>
  <si>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</si>
  <si>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</si>
  <si>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</si>
  <si>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</si>
  <si>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</si>
  <si>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</si>
  <si>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</si>
  <si>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</si>
  <si>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</si>
  <si>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</si>
  <si>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</si>
  <si>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</si>
  <si>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</si>
  <si>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</si>
  <si>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</si>
  <si>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</si>
  <si>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</si>
  <si>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</si>
  <si>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</si>
  <si>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</si>
  <si>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</si>
  <si>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</si>
  <si>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</si>
  <si>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</si>
  <si>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</si>
  <si>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</si>
  <si>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</si>
  <si>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</si>
  <si>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</si>
  <si>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</si>
  <si>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</si>
  <si>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</si>
  <si>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</si>
  <si>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</si>
  <si>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</si>
  <si>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</si>
  <si>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</si>
  <si>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</si>
  <si>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</si>
  <si>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</si>
  <si>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</si>
  <si>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</si>
  <si>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</si>
  <si>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</si>
  <si>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</si>
  <si>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</si>
  <si>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</si>
  <si>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</si>
  <si>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</si>
  <si>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</si>
  <si>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</si>
  <si>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</si>
  <si>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</si>
  <si>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</si>
  <si>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</si>
  <si>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</si>
  <si>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</si>
  <si>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</si>
  <si>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</si>
  <si>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</si>
  <si>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</si>
  <si>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</si>
  <si>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</si>
  <si>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</si>
  <si>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</si>
  <si>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</si>
  <si>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</si>
  <si>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</si>
  <si>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</si>
  <si>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</si>
  <si>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</si>
  <si>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</si>
  <si>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</si>
  <si>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</si>
  <si>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</si>
  <si>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</si>
  <si>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</si>
  <si>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</si>
  <si>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</si>
  <si>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</si>
  <si>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</si>
  <si>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</si>
  <si>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</si>
  <si>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</si>
  <si>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</si>
  <si>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</si>
  <si>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</si>
  <si>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</si>
  <si>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</si>
  <si>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</si>
  <si>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</si>
  <si>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</si>
  <si>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</si>
  <si>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</si>
  <si>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</si>
  <si>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</si>
  <si>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</si>
  <si>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</si>
  <si>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</si>
  <si>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</si>
  <si>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</si>
  <si>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</si>
  <si>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</si>
  <si>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</si>
  <si>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</si>
  <si>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</si>
  <si>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</si>
  <si>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</si>
  <si>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</si>
  <si>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</si>
  <si>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</si>
  <si>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</si>
  <si>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</si>
  <si>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</si>
  <si>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</si>
  <si>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</si>
  <si>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</si>
  <si>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</si>
  <si>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</si>
  <si>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</si>
  <si>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</si>
  <si>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</si>
  <si>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</si>
  <si>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</si>
  <si>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</si>
  <si>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</si>
  <si>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</si>
  <si>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</si>
  <si>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</si>
  <si>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</si>
  <si>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</si>
  <si>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</si>
  <si>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</si>
  <si>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</si>
  <si>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</si>
  <si>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</si>
  <si>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</si>
  <si>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</si>
  <si>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</si>
  <si>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</si>
  <si>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</si>
  <si>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</si>
  <si>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</si>
  <si>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</si>
  <si>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</si>
  <si>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</si>
  <si>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</si>
  <si>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</si>
  <si>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</si>
  <si>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</si>
  <si>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</si>
  <si>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</si>
  <si>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</si>
  <si>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</si>
  <si>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</si>
  <si>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</si>
  <si>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</si>
  <si>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</si>
  <si>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</si>
  <si>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</si>
  <si>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</si>
  <si>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</si>
  <si>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</si>
  <si>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</si>
  <si>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</si>
  <si>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</si>
  <si>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</si>
  <si>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</si>
  <si>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</si>
  <si>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</si>
  <si>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</si>
  <si>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</si>
  <si>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</si>
  <si>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</si>
  <si>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</si>
  <si>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</si>
  <si>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</si>
  <si>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</si>
  <si>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</si>
  <si>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</si>
  <si>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</si>
  <si>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</si>
  <si>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</si>
  <si>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</si>
  <si>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</si>
  <si>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</si>
  <si>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</si>
  <si>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</si>
  <si>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</si>
  <si>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</si>
  <si>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</si>
  <si>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</si>
  <si>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</si>
  <si>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</si>
  <si>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</si>
  <si>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</si>
  <si>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</si>
  <si>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</si>
  <si>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</si>
  <si>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</si>
  <si>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</si>
  <si>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</si>
  <si>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</si>
  <si>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</si>
  <si>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</si>
  <si>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</si>
  <si>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</si>
  <si>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</si>
  <si>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</si>
  <si>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</si>
  <si>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</si>
  <si>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</si>
  <si>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</si>
  <si>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</si>
  <si>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</si>
  <si>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</si>
  <si>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</si>
  <si>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</si>
  <si>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</si>
  <si>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</si>
  <si>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</si>
  <si>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</si>
  <si>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</si>
  <si>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</si>
  <si>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</si>
  <si>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</si>
  <si>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</si>
  <si>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</si>
  <si>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</si>
  <si>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</si>
  <si>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</si>
  <si>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</si>
  <si>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</si>
  <si>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</si>
  <si>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</si>
  <si>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</si>
  <si>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</si>
  <si>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</si>
  <si>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</si>
  <si>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</si>
  <si>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</si>
  <si>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</si>
  <si>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</si>
  <si>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</si>
  <si>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</si>
  <si>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</si>
  <si>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</si>
  <si>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</si>
  <si>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</si>
  <si>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</si>
  <si>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</si>
  <si>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</si>
  <si>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</si>
  <si>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</si>
  <si>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</si>
  <si>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</si>
  <si>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</si>
  <si>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</si>
  <si>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</si>
  <si>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</si>
  <si>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</si>
  <si>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</si>
  <si>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</si>
  <si>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</si>
  <si>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</si>
  <si>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</si>
  <si>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</si>
  <si>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</si>
  <si>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</si>
  <si>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</si>
  <si>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</si>
  <si>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</si>
  <si>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</si>
  <si>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</si>
  <si>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</si>
  <si>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</si>
  <si>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</si>
  <si>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</si>
  <si>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</si>
  <si>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</si>
  <si>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</si>
  <si>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</si>
  <si>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</si>
  <si>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</si>
  <si>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</si>
  <si>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</si>
  <si>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</si>
  <si>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</si>
  <si>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</si>
  <si>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</si>
  <si>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</si>
  <si>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</si>
  <si>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</si>
  <si>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</si>
  <si>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</si>
  <si>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</si>
  <si>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</si>
  <si>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</si>
  <si>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</si>
  <si>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</si>
  <si>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</si>
  <si>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</si>
  <si>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</si>
  <si>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</si>
  <si>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</si>
  <si>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</si>
  <si>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</si>
  <si>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</si>
  <si>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</si>
  <si>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</si>
  <si>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</si>
  <si>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</si>
  <si>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</si>
  <si>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</si>
  <si>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</si>
  <si>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</si>
  <si>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</si>
  <si>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</si>
  <si>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</si>
  <si>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</si>
  <si>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</si>
  <si>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</si>
  <si>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</si>
  <si>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</si>
  <si>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</si>
  <si>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</si>
  <si>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</si>
  <si>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</si>
  <si>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</si>
  <si>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</si>
  <si>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</si>
  <si>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</si>
  <si>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</si>
  <si>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</si>
  <si>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</si>
  <si>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</si>
  <si>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</si>
  <si>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</si>
  <si>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</si>
  <si>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</si>
  <si>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</si>
  <si>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</si>
  <si>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</si>
  <si>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</si>
  <si>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</si>
  <si>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</si>
  <si>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</si>
  <si>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</si>
  <si>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</si>
  <si>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</si>
  <si>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</si>
  <si>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</si>
  <si>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</si>
  <si>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</si>
  <si>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</si>
  <si>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</si>
  <si>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</si>
  <si>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</si>
  <si>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</si>
  <si>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</si>
  <si>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</si>
  <si>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</si>
  <si>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</si>
  <si>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</si>
  <si>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</si>
  <si>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</si>
  <si>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</si>
  <si>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</si>
  <si>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</si>
  <si>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</si>
  <si>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</si>
  <si>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</si>
  <si>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</si>
  <si>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</si>
  <si>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</si>
  <si>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</si>
  <si>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</si>
  <si>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</si>
  <si>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</si>
  <si>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</si>
  <si>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</si>
  <si>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</si>
  <si>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</si>
  <si>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</si>
  <si>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</si>
  <si>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</si>
  <si>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</si>
  <si>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</si>
  <si>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</si>
  <si>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</si>
  <si>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</si>
  <si>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</si>
  <si>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</si>
  <si>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</si>
  <si>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</si>
  <si>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</si>
  <si>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</si>
  <si>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</si>
  <si>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</si>
  <si>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</si>
  <si>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</si>
  <si>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</si>
  <si>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</si>
  <si>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</si>
  <si>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</si>
  <si>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</si>
  <si>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</si>
  <si>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</si>
  <si>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</si>
  <si>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</si>
  <si>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</si>
  <si>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</si>
  <si>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</si>
  <si>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</si>
  <si>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</si>
  <si>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</si>
  <si>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</si>
  <si>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</si>
  <si>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</si>
  <si>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</si>
  <si>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</si>
  <si>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</si>
  <si>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</si>
  <si>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</si>
  <si>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</si>
  <si>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</si>
  <si>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</si>
  <si>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</si>
  <si>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</si>
  <si>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</si>
  <si>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</si>
  <si>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</si>
  <si>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</si>
  <si>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</si>
  <si>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</si>
  <si>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</si>
  <si>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</si>
  <si>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</si>
  <si>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</si>
  <si>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</si>
  <si>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</si>
  <si>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</si>
  <si>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</si>
  <si>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</si>
  <si>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</si>
  <si>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</si>
  <si>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</si>
  <si>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</si>
  <si>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</si>
  <si>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</si>
  <si>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</si>
  <si>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</si>
  <si>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</si>
  <si>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</si>
  <si>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</si>
  <si>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</si>
  <si>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</si>
  <si>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</si>
  <si>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</si>
  <si>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</si>
  <si>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</si>
  <si>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</si>
  <si>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</si>
  <si>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</si>
  <si>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</si>
  <si>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</si>
  <si>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</si>
  <si>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</si>
  <si>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</si>
  <si>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</si>
  <si>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</si>
  <si>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</si>
  <si>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</si>
  <si>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</si>
  <si>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</si>
  <si>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</si>
  <si>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</si>
  <si>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</si>
  <si>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</si>
  <si>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</si>
  <si>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</si>
  <si>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</si>
  <si>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</si>
  <si>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</si>
  <si>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</si>
  <si>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</si>
  <si>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</si>
  <si>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</si>
  <si>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</si>
  <si>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</si>
  <si>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</si>
  <si>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</si>
  <si>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</si>
  <si>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</si>
  <si>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</si>
  <si>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</si>
  <si>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</si>
  <si>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</si>
  <si>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</si>
  <si>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</si>
  <si>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</si>
  <si>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</si>
  <si>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</si>
  <si>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</si>
  <si>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</si>
  <si>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</si>
  <si>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</si>
  <si>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</si>
  <si>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</si>
  <si>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</si>
  <si>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</si>
  <si>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</si>
  <si>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</si>
  <si>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</si>
  <si>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</si>
  <si>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</si>
  <si>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</si>
  <si>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</si>
  <si>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</si>
  <si>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</si>
  <si>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</si>
  <si>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</si>
  <si>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</si>
  <si>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</si>
  <si>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</si>
  <si>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</si>
  <si>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</si>
  <si>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</si>
  <si>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</si>
  <si>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</si>
  <si>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</si>
  <si>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</si>
  <si>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</si>
  <si>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</si>
  <si>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</si>
  <si>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</si>
  <si>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</si>
  <si>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</si>
  <si>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</si>
  <si>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</si>
  <si>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</si>
  <si>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</si>
  <si>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</si>
  <si>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</si>
  <si>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</si>
  <si>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</si>
  <si>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</si>
  <si>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</si>
  <si>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</si>
  <si>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</si>
  <si>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</si>
  <si>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</si>
  <si>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</si>
  <si>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</si>
  <si>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</si>
  <si>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</si>
  <si>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</si>
  <si>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</si>
  <si>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</si>
  <si>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</si>
  <si>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</si>
  <si>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</si>
  <si>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</si>
  <si>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</si>
  <si>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</si>
  <si>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</si>
  <si>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</si>
  <si>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</si>
  <si>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</si>
  <si>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</si>
  <si>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</si>
  <si>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</si>
  <si>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</si>
  <si>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</si>
  <si>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</si>
  <si>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</si>
  <si>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</si>
  <si>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</si>
  <si>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</si>
  <si>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</si>
  <si>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</si>
  <si>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</si>
  <si>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</si>
  <si>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</si>
  <si>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</si>
  <si>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</si>
  <si>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</si>
  <si>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</si>
  <si>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</si>
  <si>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</si>
  <si>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</si>
  <si>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</si>
  <si>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</si>
  <si>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</si>
  <si>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</si>
  <si>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</si>
  <si>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</si>
  <si>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</si>
  <si>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</si>
  <si>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</si>
  <si>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</si>
  <si>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</si>
  <si>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</si>
  <si>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</si>
  <si>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</si>
  <si>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</si>
  <si>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</si>
  <si>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</si>
  <si>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</si>
  <si>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</si>
  <si>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</si>
  <si>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</si>
  <si>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</si>
  <si>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</si>
  <si>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</si>
  <si>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</si>
  <si>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</si>
  <si>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</si>
  <si>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</si>
  <si>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</si>
  <si>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</si>
  <si>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</si>
  <si>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</si>
  <si>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</si>
  <si>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</si>
  <si>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</si>
  <si>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</si>
  <si>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</si>
  <si>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</si>
  <si>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</si>
  <si>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</si>
  <si>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</si>
  <si>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</si>
  <si>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</si>
  <si>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</si>
  <si>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</si>
  <si>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</si>
  <si>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</si>
  <si>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</si>
  <si>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</si>
  <si>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</si>
  <si>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</si>
  <si>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</si>
  <si>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</si>
  <si>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</si>
  <si>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</si>
  <si>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</si>
  <si>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</si>
  <si>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</si>
  <si>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</si>
  <si>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</si>
  <si>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</si>
  <si>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</si>
  <si>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</si>
  <si>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</si>
  <si>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</si>
  <si>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</si>
  <si>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</si>
  <si>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</si>
  <si>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</si>
  <si>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</si>
  <si>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</si>
  <si>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</si>
  <si>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</si>
  <si>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</si>
  <si>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</si>
  <si>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</si>
  <si>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</si>
  <si>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</si>
  <si>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</si>
  <si>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</si>
  <si>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</si>
  <si>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</si>
  <si>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</si>
  <si>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</si>
  <si>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</si>
  <si>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</si>
  <si>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</si>
  <si>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</si>
  <si>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</si>
  <si>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</si>
  <si>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</si>
  <si>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</si>
  <si>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</si>
  <si>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</si>
  <si>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</si>
  <si>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</si>
  <si>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</si>
  <si>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</si>
  <si>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</si>
  <si>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</si>
  <si>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</si>
  <si>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</si>
  <si>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</si>
  <si>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</si>
  <si>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</si>
  <si>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</si>
  <si>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</si>
  <si>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</si>
  <si>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</si>
  <si>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</si>
  <si>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</si>
  <si>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</si>
  <si>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</si>
  <si>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</si>
  <si>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</si>
  <si>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</si>
  <si>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</si>
  <si>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</si>
  <si>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</si>
  <si>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</si>
  <si>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</si>
  <si>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</si>
  <si>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</si>
  <si>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</si>
  <si>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</si>
  <si>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</si>
  <si>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</si>
  <si>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</si>
  <si>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</si>
  <si>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</si>
  <si>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</si>
  <si>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</si>
  <si>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</si>
  <si>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</si>
  <si>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</si>
  <si>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</si>
  <si>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</si>
  <si>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</si>
  <si>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</si>
  <si>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</si>
  <si>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</si>
  <si>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</si>
  <si>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</si>
  <si>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</si>
  <si>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</si>
  <si>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</si>
  <si>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</si>
  <si>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</si>
  <si>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</si>
  <si>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</si>
  <si>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</si>
  <si>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</si>
  <si>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</si>
  <si>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</si>
  <si>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</si>
  <si>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</si>
  <si>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</si>
  <si>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</si>
  <si>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</si>
  <si>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</si>
  <si>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</si>
  <si>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</si>
  <si>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</si>
  <si>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</si>
  <si>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</si>
  <si>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</si>
  <si>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</si>
  <si>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</si>
  <si>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</si>
  <si>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</si>
  <si>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</si>
  <si>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</si>
  <si>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</si>
  <si>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</si>
  <si>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</si>
  <si>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</si>
  <si>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</si>
  <si>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</si>
  <si>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</si>
  <si>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</si>
  <si>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</si>
  <si>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</si>
  <si>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</si>
  <si>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</si>
  <si>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</si>
  <si>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</si>
  <si>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</si>
  <si>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</si>
  <si>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</si>
  <si>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</si>
  <si>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</si>
  <si>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</si>
  <si>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</si>
  <si>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</si>
  <si>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</si>
  <si>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</si>
  <si>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</si>
  <si>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</si>
  <si>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</si>
  <si>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</si>
  <si>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</si>
  <si>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</si>
  <si>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</si>
  <si>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</si>
  <si>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</si>
  <si>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</si>
  <si>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</si>
  <si>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</si>
  <si>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</si>
  <si>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</si>
  <si>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</si>
  <si>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</si>
  <si>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</si>
  <si>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</si>
  <si>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</si>
  <si>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</si>
  <si>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</si>
  <si>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</si>
  <si>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</si>
  <si>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</si>
  <si>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</si>
  <si>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</si>
  <si>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</si>
  <si>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</si>
  <si>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</si>
  <si>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</si>
  <si>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</si>
  <si>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</si>
  <si>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</si>
  <si>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</si>
  <si>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</si>
  <si>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</si>
  <si>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</si>
  <si>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</si>
  <si>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</si>
  <si>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</si>
  <si>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</si>
  <si>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</si>
  <si>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</si>
  <si>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</si>
  <si>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</si>
  <si>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</si>
  <si>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</si>
  <si>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</si>
  <si>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</si>
  <si>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</si>
  <si>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</si>
  <si>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</si>
  <si>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</si>
  <si>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</si>
  <si>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</si>
  <si>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</si>
  <si>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</si>
  <si>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</si>
  <si>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</si>
  <si>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</si>
  <si>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</si>
  <si>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</si>
  <si>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</si>
  <si>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</si>
  <si>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</si>
  <si>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</si>
  <si>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</si>
  <si>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</si>
  <si>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</si>
  <si>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</si>
  <si>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</si>
  <si>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</si>
  <si>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</si>
  <si>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</si>
  <si>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</si>
  <si>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</si>
  <si>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</si>
  <si>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</si>
  <si>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</si>
  <si>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</si>
  <si>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</si>
  <si>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</si>
  <si>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</si>
  <si>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</si>
  <si>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</si>
  <si>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</si>
  <si>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</si>
  <si>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</si>
  <si>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</si>
  <si>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</si>
  <si>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</si>
  <si>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</si>
  <si>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</si>
  <si>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</si>
  <si>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</si>
  <si>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</si>
  <si>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</si>
  <si>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</si>
  <si>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</si>
  <si>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</si>
  <si>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</si>
  <si>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</si>
  <si>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</si>
  <si>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</si>
  <si>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</si>
  <si>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</si>
  <si>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</si>
  <si>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</si>
  <si>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</si>
  <si>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</si>
  <si>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</si>
  <si>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</si>
  <si>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</si>
  <si>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</si>
  <si>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</si>
  <si>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</si>
  <si>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</si>
  <si>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</si>
  <si>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</si>
  <si>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</si>
  <si>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</si>
  <si>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</si>
  <si>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</si>
  <si>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</si>
  <si>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</si>
  <si>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</si>
  <si>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</si>
  <si>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</si>
  <si>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</si>
  <si>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</si>
  <si>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</si>
  <si>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</si>
  <si>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</si>
  <si>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</si>
  <si>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</si>
  <si>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</si>
  <si>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</si>
  <si>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</si>
  <si>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</si>
  <si>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</si>
  <si>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</si>
  <si>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</si>
  <si>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</si>
  <si>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</si>
  <si>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</si>
  <si>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</si>
  <si>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</si>
  <si>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</si>
  <si>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</si>
  <si>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</si>
  <si>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</si>
  <si>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</si>
  <si>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</si>
  <si>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</si>
  <si>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</si>
  <si>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</si>
  <si>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</si>
  <si>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</si>
  <si>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</si>
  <si>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</si>
  <si>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</si>
  <si>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</si>
  <si>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</si>
  <si>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</si>
  <si>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</si>
  <si>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</si>
  <si>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</si>
  <si>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</si>
  <si>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</si>
  <si>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</si>
  <si>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</si>
  <si>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</si>
  <si>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</si>
  <si>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</si>
  <si>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</si>
  <si>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</si>
  <si>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</si>
  <si>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</si>
  <si>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</si>
  <si>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</si>
  <si>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</si>
  <si>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</si>
  <si>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</si>
  <si>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</si>
  <si>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</si>
  <si>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</si>
  <si>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</si>
  <si>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</si>
  <si>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</si>
  <si>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</si>
  <si>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</si>
  <si>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</si>
  <si>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</si>
  <si>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</si>
  <si>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</si>
  <si>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</si>
  <si>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</si>
  <si>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</si>
  <si>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</si>
  <si>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</si>
  <si>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</si>
  <si>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</si>
  <si>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</si>
  <si>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</si>
  <si>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</si>
  <si>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</si>
  <si>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</si>
  <si>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</si>
  <si>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</si>
  <si>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</si>
  <si>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</si>
  <si>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</si>
  <si>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</si>
  <si>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</si>
  <si>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</si>
  <si>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</si>
  <si>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</si>
  <si>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</si>
  <si>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</si>
  <si>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</si>
  <si>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</si>
  <si>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</si>
  <si>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</si>
  <si>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</si>
  <si>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</si>
  <si>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</si>
  <si>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</si>
  <si>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</si>
  <si>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</si>
  <si>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</si>
  <si>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</si>
  <si>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</si>
  <si>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</si>
  <si>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</si>
  <si>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</si>
  <si>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</si>
  <si>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</si>
  <si>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</si>
  <si>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</si>
  <si>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</si>
  <si>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</si>
  <si>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</si>
  <si>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</si>
  <si>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</si>
  <si>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</si>
  <si>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</si>
  <si>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</si>
  <si>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</si>
  <si>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</si>
  <si>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</si>
  <si>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</si>
  <si>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</si>
  <si>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</si>
  <si>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</si>
  <si>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</si>
  <si>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</si>
  <si>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</si>
  <si>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</si>
  <si>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</si>
  <si>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</si>
  <si>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</si>
  <si>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</si>
  <si>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</si>
  <si>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</si>
  <si>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</si>
  <si>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</si>
  <si>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</si>
  <si>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</si>
  <si>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</si>
  <si>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</si>
  <si>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</si>
  <si>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</si>
  <si>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</si>
  <si>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</si>
  <si>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</si>
  <si>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</si>
  <si>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</si>
  <si>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</si>
  <si>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</si>
  <si>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</si>
  <si>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</si>
  <si>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</si>
  <si>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</si>
  <si>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</si>
  <si>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</si>
  <si>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</si>
  <si>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</si>
  <si>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</si>
  <si>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</si>
  <si>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</si>
  <si>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</si>
  <si>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</si>
  <si>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</si>
  <si>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</si>
  <si>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</si>
  <si>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</si>
  <si>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</si>
  <si>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</si>
  <si>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</si>
  <si>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</si>
  <si>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</si>
  <si>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</si>
  <si>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</si>
  <si>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</si>
  <si>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</si>
  <si>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</si>
  <si>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</si>
  <si>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</si>
  <si>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</si>
  <si>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</si>
  <si>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</si>
  <si>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</si>
  <si>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</si>
  <si>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</si>
  <si>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</si>
  <si>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</si>
  <si>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</si>
  <si>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</si>
  <si>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</si>
  <si>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</si>
  <si>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</si>
  <si>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</si>
  <si>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</si>
  <si>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</si>
  <si>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</si>
  <si>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</si>
  <si>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</si>
  <si>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</si>
  <si>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</si>
  <si>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</si>
  <si>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</si>
  <si>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</si>
  <si>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</si>
  <si>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</si>
  <si>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</si>
  <si>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</si>
  <si>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</si>
  <si>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</si>
  <si>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</si>
  <si>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</si>
  <si>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</si>
  <si>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</si>
  <si>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</si>
  <si>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</si>
  <si>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</si>
  <si>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</si>
  <si>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</si>
  <si>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</si>
  <si>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</si>
  <si>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</si>
  <si>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</si>
  <si>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</si>
  <si>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</si>
  <si>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</si>
  <si>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</si>
  <si>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</si>
  <si>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</si>
  <si>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</si>
  <si>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</si>
  <si>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</si>
  <si>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</si>
  <si>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</si>
  <si>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</si>
  <si>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</si>
  <si>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</si>
  <si>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</si>
  <si>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</si>
  <si>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</si>
  <si>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</si>
  <si>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</si>
  <si>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</si>
  <si>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</si>
  <si>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</si>
  <si>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</si>
  <si>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</si>
  <si>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</si>
  <si>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</si>
  <si>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</si>
  <si>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</si>
  <si>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</si>
  <si>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</si>
  <si>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</si>
  <si>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</si>
  <si>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</si>
  <si>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</si>
  <si>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</si>
  <si>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</si>
  <si>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</si>
  <si>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</si>
  <si>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</si>
  <si>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</si>
  <si>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</si>
  <si>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</si>
  <si>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</si>
  <si>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</si>
  <si>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</si>
  <si>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</si>
  <si>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</si>
  <si>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</si>
  <si>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</si>
  <si>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</si>
  <si>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</si>
  <si>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</si>
  <si>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</si>
  <si>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</si>
  <si>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</si>
  <si>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</si>
  <si>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</si>
  <si>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</si>
  <si>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</si>
  <si>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</si>
  <si>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</si>
  <si>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</si>
  <si>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</si>
  <si>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</si>
  <si>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</si>
  <si>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</si>
  <si>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</si>
  <si>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</si>
  <si>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</si>
  <si>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</si>
  <si>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</si>
  <si>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</si>
  <si>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</si>
  <si>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</si>
  <si>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</si>
  <si>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</si>
  <si>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</si>
  <si>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</si>
  <si>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</si>
  <si>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</si>
  <si>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</si>
  <si>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</si>
  <si>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</si>
  <si>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</si>
  <si>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</si>
  <si>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</si>
  <si>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</si>
  <si>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</si>
  <si>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</si>
  <si>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</si>
  <si>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</si>
  <si>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</si>
  <si>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</si>
  <si>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</si>
  <si>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</si>
  <si>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</si>
  <si>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</si>
  <si>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</si>
  <si>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</si>
  <si>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</si>
  <si>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</si>
  <si>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</si>
  <si>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</si>
  <si>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</si>
  <si>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</si>
  <si>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</si>
  <si>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</si>
  <si>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</si>
  <si>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</si>
  <si>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</si>
  <si>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</si>
  <si>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</si>
  <si>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</si>
  <si>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</si>
  <si>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</si>
  <si>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</si>
  <si>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</si>
  <si>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</si>
  <si>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</si>
  <si>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</si>
  <si>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</si>
  <si>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</si>
  <si>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</si>
  <si>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</si>
  <si>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</si>
  <si>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</si>
  <si>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</si>
  <si>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</si>
  <si>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</si>
  <si>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</si>
  <si>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</si>
  <si>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</si>
  <si>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</si>
  <si>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</si>
  <si>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</si>
  <si>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</si>
  <si>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</si>
  <si>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</si>
  <si>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</si>
  <si>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</si>
  <si>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</si>
  <si>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</si>
  <si>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</si>
  <si>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</si>
  <si>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</si>
  <si>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</si>
  <si>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</si>
  <si>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</si>
  <si>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</si>
  <si>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</si>
  <si>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</si>
  <si>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</si>
  <si>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</si>
  <si>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</si>
  <si>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</si>
  <si>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</si>
  <si>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</si>
  <si>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</si>
  <si>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</si>
  <si>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</si>
  <si>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</si>
  <si>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</si>
  <si>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</si>
  <si>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</si>
  <si>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</si>
  <si>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</si>
  <si>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</si>
  <si>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</si>
  <si>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</si>
  <si>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</si>
  <si>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</si>
  <si>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</si>
  <si>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</si>
  <si>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</si>
  <si>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</si>
  <si>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</si>
  <si>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</si>
  <si>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</si>
  <si>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</si>
  <si>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</si>
  <si>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</si>
  <si>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</si>
  <si>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</si>
  <si>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</si>
  <si>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</si>
  <si>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</si>
  <si>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</si>
  <si>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</si>
  <si>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</si>
  <si>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</si>
  <si>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</si>
  <si>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</si>
  <si>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</si>
  <si>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</si>
  <si>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</si>
  <si>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</si>
  <si>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</si>
  <si>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</si>
  <si>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</si>
  <si>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</si>
  <si>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</si>
  <si>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</si>
  <si>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</si>
  <si>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</si>
  <si>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</si>
  <si>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</si>
  <si>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</si>
  <si>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</si>
  <si>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</si>
  <si>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</si>
  <si>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</si>
  <si>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</si>
  <si>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</si>
  <si>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</si>
  <si>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</si>
  <si>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</si>
  <si>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</si>
  <si>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</si>
  <si>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</si>
  <si>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</si>
  <si>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</si>
  <si>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</si>
  <si>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</si>
  <si>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</si>
  <si>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</si>
  <si>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</si>
  <si>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</si>
  <si>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</si>
  <si>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</si>
  <si>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</si>
  <si>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</si>
  <si>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</si>
  <si>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</si>
  <si>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</si>
  <si>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</si>
  <si>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</si>
  <si>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</si>
  <si>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</si>
  <si>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</si>
  <si>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</si>
  <si>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</si>
  <si>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</si>
  <si>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</si>
  <si>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</si>
  <si>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</si>
  <si>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</si>
  <si>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</si>
  <si>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</si>
  <si>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</si>
  <si>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</si>
  <si>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</si>
  <si>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</si>
  <si>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</si>
  <si>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</si>
  <si>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</si>
  <si>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</si>
  <si>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</si>
  <si>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</si>
  <si>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</si>
  <si>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</si>
  <si>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</si>
  <si>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</si>
  <si>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</si>
  <si>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</si>
  <si>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</si>
  <si>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</si>
  <si>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</si>
  <si>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</si>
  <si>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</si>
  <si>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</si>
  <si>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</si>
  <si>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</si>
  <si>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</si>
  <si>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</si>
  <si>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</si>
  <si>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</si>
  <si>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</si>
  <si>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</si>
  <si>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</si>
  <si>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</si>
  <si>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</si>
  <si>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</si>
  <si>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</si>
  <si>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</si>
  <si>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</si>
  <si>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</si>
  <si>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</si>
  <si>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</si>
  <si>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</si>
  <si>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</si>
  <si>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</si>
  <si>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</si>
  <si>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</si>
  <si>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</si>
  <si>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</si>
  <si>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</si>
  <si>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</si>
  <si>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</si>
  <si>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</si>
  <si>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</si>
  <si>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</si>
  <si>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</si>
  <si>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</si>
  <si>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</si>
  <si>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</si>
  <si>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</si>
  <si>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</si>
  <si>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</si>
  <si>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</si>
  <si>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</si>
  <si>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</si>
  <si>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</si>
  <si>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</si>
  <si>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</si>
  <si>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</si>
  <si>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</si>
  <si>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</si>
  <si>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</si>
  <si>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</si>
  <si>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</si>
  <si>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</si>
  <si>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</si>
  <si>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</si>
  <si>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</si>
  <si>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</si>
  <si>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</si>
  <si>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</si>
  <si>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</si>
  <si>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</si>
  <si>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</si>
  <si>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</si>
  <si>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</si>
  <si>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</si>
  <si>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</si>
  <si>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</si>
  <si>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</si>
  <si>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</si>
  <si>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</si>
  <si>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</si>
  <si>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</si>
  <si>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</si>
  <si>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</si>
  <si>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</si>
  <si>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</si>
  <si>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</si>
  <si>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</si>
  <si>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</si>
  <si>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</si>
  <si>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</si>
  <si>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</si>
  <si>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</si>
  <si>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</si>
  <si>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</si>
  <si>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</si>
  <si>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</si>
  <si>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</si>
  <si>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</si>
  <si>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</si>
  <si>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</si>
  <si>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</si>
  <si>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</si>
  <si>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</si>
  <si>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</si>
  <si>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</si>
  <si>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</si>
  <si>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</si>
  <si>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</si>
  <si>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</si>
  <si>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</si>
  <si>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</si>
  <si>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</si>
  <si>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</si>
  <si>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</si>
  <si>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</si>
  <si>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</si>
  <si>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</si>
  <si>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</si>
  <si>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</si>
  <si>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</si>
  <si>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</si>
  <si>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</si>
  <si>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</si>
  <si>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</si>
  <si>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</si>
  <si>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</si>
  <si>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</si>
  <si>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</si>
  <si>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</si>
  <si>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</si>
  <si>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</si>
  <si>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</si>
  <si>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</si>
  <si>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</si>
  <si>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</si>
  <si>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</si>
  <si>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</si>
  <si>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</si>
  <si>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</si>
  <si>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</si>
  <si>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</si>
  <si>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</si>
  <si>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</si>
  <si>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</si>
  <si>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</si>
  <si>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</si>
  <si>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</si>
  <si>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</si>
  <si>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</si>
  <si>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</si>
  <si>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</si>
  <si>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</si>
  <si>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</si>
  <si>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</si>
  <si>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</si>
  <si>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</si>
  <si>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</si>
  <si>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</si>
  <si>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</si>
  <si>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</si>
  <si>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</si>
  <si>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</si>
  <si>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</si>
  <si>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</si>
  <si>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</si>
  <si>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</si>
  <si>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</si>
  <si>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</si>
  <si>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</si>
  <si>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</si>
  <si>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</si>
  <si>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</si>
  <si>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</si>
  <si>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</si>
  <si>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</si>
  <si>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</si>
  <si>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</si>
  <si>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</si>
  <si>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</si>
  <si>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</si>
  <si>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</si>
  <si>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</si>
  <si>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</si>
  <si>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</si>
  <si>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</si>
  <si>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</si>
  <si>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</si>
  <si>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</si>
  <si>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</si>
  <si>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</si>
  <si>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</si>
  <si>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</si>
  <si>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</si>
  <si>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</si>
  <si>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</si>
  <si>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</si>
  <si>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</si>
  <si>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</si>
  <si>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</si>
  <si>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</si>
  <si>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</si>
  <si>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</si>
  <si>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</si>
  <si>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</si>
  <si>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</si>
  <si>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</si>
  <si>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</si>
  <si>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</si>
  <si>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</si>
  <si>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</si>
  <si>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</si>
  <si>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</si>
  <si>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</si>
  <si>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</si>
  <si>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</si>
  <si>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</si>
  <si>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</si>
  <si>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</si>
  <si>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</si>
  <si>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</si>
  <si>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</si>
  <si>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</si>
  <si>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</si>
  <si>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</si>
  <si>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</si>
  <si>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</si>
  <si>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</si>
  <si>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</si>
  <si>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</si>
  <si>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</si>
  <si>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</si>
  <si>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</si>
  <si>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</si>
  <si>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</si>
  <si>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</si>
  <si>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</si>
  <si>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</si>
  <si>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</si>
  <si>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</si>
  <si>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</si>
  <si>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</si>
  <si>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</si>
  <si>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</si>
  <si>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</si>
  <si>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</si>
  <si>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</si>
  <si>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</si>
  <si>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</si>
  <si>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</si>
  <si>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</si>
  <si>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</si>
  <si>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</si>
  <si>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</si>
  <si>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</si>
  <si>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</si>
  <si>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</si>
  <si>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</si>
  <si>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</si>
  <si>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</si>
  <si>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</si>
  <si>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</si>
  <si>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</si>
  <si>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</si>
  <si>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</si>
  <si>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</si>
  <si>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</si>
  <si>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</si>
  <si>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</si>
  <si>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</si>
  <si>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</si>
  <si>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</si>
  <si>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</si>
  <si>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</si>
  <si>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</si>
  <si>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</si>
  <si>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</si>
  <si>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</si>
  <si>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</si>
  <si>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</si>
  <si>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</si>
  <si>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</si>
  <si>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</si>
  <si>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</si>
  <si>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</si>
  <si>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</si>
  <si>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</si>
  <si>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</si>
  <si>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</si>
  <si>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</si>
  <si>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</si>
  <si>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</si>
  <si>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</si>
  <si>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</si>
  <si>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</si>
  <si>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</si>
  <si>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</si>
  <si>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</si>
  <si>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</si>
  <si>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</si>
  <si>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</si>
  <si>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</si>
  <si>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</si>
  <si>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</si>
  <si>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</si>
  <si>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</si>
  <si>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</si>
  <si>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</si>
  <si>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</si>
  <si>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</si>
  <si>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</si>
  <si>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</si>
  <si>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</si>
  <si>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</si>
  <si>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</si>
  <si>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</si>
  <si>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</si>
  <si>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</si>
  <si>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</si>
  <si>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</si>
  <si>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</si>
  <si>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</si>
  <si>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</si>
  <si>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</si>
  <si>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</si>
  <si>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</si>
  <si>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</si>
  <si>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</si>
  <si>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</si>
  <si>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</si>
  <si>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</si>
  <si>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</si>
  <si>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</si>
  <si>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</si>
  <si>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</si>
  <si>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</si>
  <si>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</si>
  <si>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</si>
  <si>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</si>
  <si>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</si>
  <si>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</si>
  <si>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</si>
  <si>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</si>
  <si>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</si>
  <si>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</si>
  <si>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</si>
  <si>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</si>
  <si>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</si>
  <si>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</si>
  <si>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</si>
  <si>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</si>
  <si>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</si>
  <si>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</si>
  <si>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</si>
  <si>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</si>
  <si>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</si>
  <si>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</si>
  <si>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</si>
  <si>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</si>
  <si>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</si>
  <si>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</si>
  <si>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</si>
  <si>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</si>
  <si>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</si>
  <si>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</si>
  <si>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</si>
  <si>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</si>
  <si>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</si>
  <si>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</si>
  <si>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</si>
  <si>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</si>
  <si>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</si>
  <si>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</si>
  <si>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</si>
  <si>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</si>
  <si>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</si>
  <si>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</si>
  <si>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</si>
  <si>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</si>
  <si>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</si>
  <si>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</si>
  <si>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</si>
  <si>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</si>
  <si>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</si>
  <si>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</si>
  <si>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</si>
  <si>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</si>
  <si>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</si>
  <si>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</si>
  <si>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</si>
  <si>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</si>
  <si>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</si>
  <si>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</si>
  <si>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</si>
  <si>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</si>
  <si>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</si>
  <si>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</si>
  <si>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</si>
  <si>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</si>
  <si>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</si>
  <si>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</si>
  <si>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</si>
  <si>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</si>
  <si>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</si>
  <si>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</si>
  <si>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</si>
  <si>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</si>
  <si>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</si>
  <si>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</si>
  <si>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</si>
  <si>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</si>
  <si>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</si>
  <si>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</si>
  <si>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</si>
  <si>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</si>
  <si>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</si>
  <si>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</si>
  <si>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</si>
  <si>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</si>
  <si>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</si>
  <si>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</si>
  <si>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</si>
  <si>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</si>
  <si>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</si>
  <si>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</si>
  <si>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</si>
  <si>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</si>
  <si>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</si>
  <si>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</si>
  <si>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</si>
  <si>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</si>
  <si>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</si>
  <si>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</si>
  <si>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</si>
  <si>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</si>
  <si>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</si>
  <si>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</si>
  <si>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</si>
  <si>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</si>
  <si>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</si>
  <si>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</si>
  <si>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</si>
  <si>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</si>
  <si>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</si>
  <si>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</si>
  <si>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</si>
  <si>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</si>
  <si>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</si>
  <si>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</si>
  <si>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</si>
  <si>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</si>
  <si>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</si>
  <si>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</si>
  <si>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</si>
  <si>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</si>
  <si>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</si>
  <si>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</si>
  <si>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</si>
  <si>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</si>
  <si>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</si>
  <si>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</si>
  <si>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</si>
  <si>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</si>
  <si>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</si>
  <si>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</si>
  <si>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</si>
  <si>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</si>
  <si>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</si>
  <si>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</si>
  <si>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</si>
  <si>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</si>
  <si>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</si>
  <si>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</si>
  <si>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</si>
  <si>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</si>
  <si>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</si>
  <si>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</si>
  <si>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</si>
  <si>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</si>
  <si>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</si>
  <si>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</si>
  <si>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</si>
  <si>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</si>
  <si>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</si>
  <si>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</si>
  <si>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</si>
  <si>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</si>
  <si>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</si>
  <si>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</si>
  <si>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</si>
  <si>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</si>
  <si>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</si>
  <si>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</si>
  <si>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</si>
  <si>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</si>
  <si>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</si>
  <si>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</si>
  <si>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</si>
  <si>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</si>
  <si>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</si>
  <si>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</si>
  <si>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</si>
  <si>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</si>
  <si>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</si>
  <si>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</si>
  <si>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</si>
  <si>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</si>
  <si>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</si>
  <si>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</si>
  <si>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</si>
  <si>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</si>
  <si>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</si>
  <si>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</si>
  <si>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</si>
  <si>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</si>
  <si>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</si>
  <si>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</si>
  <si>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</si>
  <si>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</si>
  <si>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</si>
  <si>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</si>
  <si>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</si>
  <si>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</si>
  <si>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</si>
  <si>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</si>
  <si>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</si>
  <si>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</si>
  <si>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</si>
  <si>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</si>
  <si>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</si>
  <si>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</si>
  <si>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</si>
  <si>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</si>
  <si>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</si>
  <si>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</si>
  <si>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</si>
  <si>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</si>
  <si>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</si>
  <si>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</si>
  <si>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</si>
  <si>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</si>
  <si>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</si>
  <si>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</si>
  <si>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</si>
  <si>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</si>
  <si>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</si>
  <si>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</si>
  <si>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</si>
  <si>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</si>
  <si>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</si>
  <si>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</si>
  <si>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</si>
  <si>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</si>
  <si>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</si>
  <si>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</si>
  <si>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</si>
  <si>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</si>
  <si>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</si>
  <si>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</si>
  <si>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</si>
  <si>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</si>
  <si>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</si>
  <si>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</si>
  <si>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</si>
  <si>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</si>
  <si>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</si>
  <si>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</si>
  <si>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</si>
  <si>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</si>
  <si>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</si>
  <si>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</si>
  <si>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</si>
  <si>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</si>
  <si>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</si>
  <si>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</si>
  <si>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</si>
  <si>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</si>
  <si>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</si>
  <si>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</si>
  <si>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</si>
  <si>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</si>
  <si>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</si>
  <si>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</si>
  <si>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</si>
  <si>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</si>
  <si>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</si>
  <si>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</si>
  <si>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</si>
  <si>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</si>
  <si>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</si>
  <si>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</si>
  <si>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</si>
  <si>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</si>
  <si>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</si>
  <si>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</si>
  <si>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</si>
  <si>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</si>
  <si>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</si>
  <si>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</si>
  <si>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</si>
  <si>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</si>
  <si>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</si>
  <si>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</si>
  <si>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</si>
  <si>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</si>
  <si>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</si>
  <si>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</si>
  <si>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</si>
  <si>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</si>
  <si>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</si>
  <si>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</si>
  <si>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</si>
  <si>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</si>
  <si>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</si>
  <si>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</si>
  <si>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</si>
  <si>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</si>
  <si>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</si>
  <si>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</si>
  <si>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</si>
  <si>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</si>
  <si>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</si>
  <si>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</si>
  <si>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</si>
  <si>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</si>
  <si>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</si>
  <si>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</si>
  <si>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</si>
  <si>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</si>
  <si>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</si>
  <si>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</si>
  <si>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</si>
  <si>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</si>
  <si>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</si>
  <si>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</si>
  <si>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</si>
  <si>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</si>
  <si>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</si>
  <si>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</si>
  <si>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</si>
  <si>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</si>
  <si>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</si>
  <si>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</si>
  <si>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</si>
  <si>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</si>
  <si>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</si>
  <si>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</si>
  <si>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</si>
  <si>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</si>
  <si>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</si>
  <si>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</si>
  <si>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</si>
  <si>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</si>
  <si>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</si>
  <si>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</si>
  <si>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</si>
  <si>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</si>
  <si>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</si>
  <si>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</si>
  <si>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</si>
  <si>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</si>
  <si>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</si>
  <si>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</si>
  <si>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</si>
  <si>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</si>
  <si>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</si>
  <si>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</si>
  <si>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</si>
  <si>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</si>
  <si>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</si>
  <si>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</si>
  <si>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</si>
  <si>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</si>
  <si>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</si>
  <si>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</si>
  <si>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</si>
  <si>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</si>
  <si>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</si>
  <si>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</si>
  <si>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</si>
  <si>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</si>
  <si>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</si>
  <si>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</si>
  <si>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</si>
  <si>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</si>
  <si>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</si>
  <si>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</si>
  <si>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</si>
  <si>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</si>
  <si>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</si>
  <si>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</si>
  <si>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</si>
  <si>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</si>
  <si>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</si>
  <si>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</si>
  <si>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</si>
  <si>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</si>
  <si>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</si>
  <si>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</si>
  <si>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</si>
  <si>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</si>
  <si>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</si>
  <si>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</si>
  <si>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</si>
  <si>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</si>
  <si>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</si>
  <si>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</si>
  <si>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</si>
  <si>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</si>
  <si>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</si>
  <si>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</si>
  <si>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</si>
  <si>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</si>
  <si>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</si>
  <si>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</si>
  <si>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</si>
  <si>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</si>
  <si>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</si>
  <si>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</si>
  <si>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</si>
  <si>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</si>
  <si>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</si>
  <si>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</si>
  <si>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</si>
  <si>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</si>
  <si>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</si>
  <si>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</si>
  <si>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</si>
  <si>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</si>
  <si>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</si>
  <si>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</si>
  <si>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</si>
  <si>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</si>
  <si>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</si>
  <si>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</si>
  <si>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</si>
  <si>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</si>
  <si>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</si>
  <si>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</si>
  <si>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</si>
  <si>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</si>
  <si>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</si>
  <si>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</si>
  <si>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</si>
  <si>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</si>
  <si>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</si>
  <si>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</si>
  <si>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</si>
  <si>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</si>
  <si>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</si>
  <si>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</si>
  <si>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</si>
  <si>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</si>
  <si>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</si>
  <si>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</si>
  <si>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</si>
  <si>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</si>
  <si>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</si>
  <si>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</si>
  <si>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</si>
  <si>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</si>
  <si>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</si>
  <si>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</si>
  <si>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</si>
  <si>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</si>
  <si>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</si>
  <si>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</si>
  <si>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</si>
  <si>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</si>
  <si>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</si>
  <si>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</si>
  <si>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</si>
  <si>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</si>
  <si>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</si>
  <si>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</si>
  <si>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</si>
  <si>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</si>
  <si>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</si>
  <si>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</si>
  <si>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</si>
  <si>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</si>
  <si>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</si>
  <si>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</si>
  <si>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</si>
  <si>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</si>
  <si>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</si>
  <si>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</si>
  <si>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</si>
  <si>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</si>
  <si>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</si>
  <si>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</si>
  <si>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</si>
  <si>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</si>
  <si>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</si>
  <si>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</si>
  <si>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</si>
  <si>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</si>
  <si>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</si>
  <si>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</si>
  <si>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</si>
  <si>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</si>
  <si>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</si>
  <si>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</si>
  <si>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</si>
  <si>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</si>
  <si>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</si>
  <si>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</si>
  <si>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</si>
  <si>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</si>
  <si>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</si>
  <si>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</si>
  <si>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</si>
  <si>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</si>
  <si>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</si>
  <si>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</si>
  <si>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</si>
  <si>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</si>
  <si>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</si>
  <si>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</si>
  <si>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</si>
  <si>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</si>
  <si>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</si>
  <si>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</si>
  <si>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</si>
  <si>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</si>
  <si>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</si>
  <si>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</si>
  <si>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</si>
  <si>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</si>
  <si>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</si>
  <si>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</si>
  <si>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</si>
  <si>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</si>
  <si>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</si>
  <si>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</si>
  <si>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</si>
  <si>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</si>
  <si>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</si>
  <si>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</si>
  <si>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</si>
  <si>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</si>
  <si>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</si>
  <si>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</si>
  <si>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</si>
  <si>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</si>
  <si>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</si>
  <si>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</si>
  <si>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</si>
  <si>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</si>
  <si>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</si>
  <si>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</si>
  <si>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</si>
  <si>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</si>
  <si>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</si>
  <si>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</si>
  <si>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</si>
  <si>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</si>
  <si>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</si>
  <si>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</si>
  <si>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</si>
  <si>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</si>
  <si>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</si>
  <si>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</si>
  <si>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</si>
  <si>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</si>
  <si>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</si>
  <si>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</si>
  <si>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</si>
  <si>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</si>
  <si>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</si>
  <si>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</si>
  <si>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</si>
  <si>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</si>
  <si>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</si>
  <si>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</si>
  <si>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</si>
  <si>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</si>
  <si>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</si>
  <si>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</si>
  <si>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</si>
  <si>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</si>
  <si>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</si>
  <si>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</si>
  <si>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</si>
  <si>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</si>
  <si>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</si>
  <si>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</si>
  <si>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</si>
  <si>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</si>
  <si>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</si>
  <si>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</si>
  <si>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</si>
  <si>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</si>
  <si>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</si>
  <si>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</si>
  <si>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</si>
  <si>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</si>
  <si>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</si>
  <si>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</si>
  <si>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</si>
  <si>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</si>
  <si>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</si>
  <si>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</si>
  <si>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</si>
  <si>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</si>
  <si>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</si>
  <si>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</si>
  <si>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</si>
  <si>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</si>
  <si>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</si>
  <si>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</si>
  <si>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</si>
  <si>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</si>
  <si>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</si>
  <si>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</si>
  <si>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</si>
  <si>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</si>
  <si>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</si>
  <si>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</si>
  <si>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</si>
  <si>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</si>
  <si>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</si>
  <si>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</si>
  <si>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</si>
  <si>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</si>
  <si>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</si>
  <si>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</si>
  <si>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</si>
  <si>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</si>
  <si>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</si>
  <si>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</si>
  <si>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</si>
  <si>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</si>
  <si>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</si>
  <si>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</si>
  <si>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</si>
  <si>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</si>
  <si>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</si>
  <si>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</si>
  <si>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</si>
  <si>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</si>
  <si>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</si>
  <si>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</si>
  <si>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</si>
  <si>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</si>
  <si>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</si>
  <si>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</si>
  <si>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</si>
  <si>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</si>
  <si>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</si>
  <si>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</si>
  <si>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</si>
  <si>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</si>
  <si>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</si>
  <si>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</si>
  <si>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</si>
  <si>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</si>
  <si>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</si>
  <si>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</si>
  <si>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</si>
  <si>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</si>
  <si>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</si>
  <si>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</si>
  <si>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</si>
  <si>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</si>
  <si>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</si>
  <si>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</si>
  <si>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</si>
  <si>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</si>
  <si>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</si>
  <si>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</si>
  <si>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</si>
  <si>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</si>
  <si>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</si>
  <si>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</si>
  <si>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</si>
  <si>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</si>
  <si>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</si>
  <si>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</si>
  <si>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</si>
  <si>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</si>
  <si>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</si>
  <si>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</si>
  <si>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</si>
  <si>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</si>
  <si>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</si>
  <si>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</si>
  <si>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</si>
  <si>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</si>
  <si>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</si>
  <si>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</si>
  <si>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</si>
  <si>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</si>
  <si>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</si>
  <si>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</si>
  <si>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</si>
  <si>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</si>
  <si>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</si>
  <si>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</si>
  <si>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</si>
  <si>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</si>
  <si>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</si>
  <si>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</si>
  <si>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</si>
  <si>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</si>
  <si>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</si>
  <si>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</si>
  <si>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</si>
  <si>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</si>
  <si>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</si>
  <si>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</si>
  <si>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</si>
  <si>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</si>
  <si>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</si>
  <si>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</si>
  <si>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</si>
  <si>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</si>
  <si>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</si>
  <si>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</si>
  <si>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</si>
  <si>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</si>
  <si>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</si>
  <si>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</si>
  <si>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</si>
  <si>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</si>
  <si>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</si>
  <si>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</si>
  <si>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</si>
  <si>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</si>
  <si>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</si>
  <si>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</si>
  <si>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</si>
  <si>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</si>
  <si>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</si>
  <si>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</si>
  <si>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</si>
  <si>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</si>
  <si>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</si>
  <si>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</si>
  <si>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</si>
  <si>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</si>
  <si>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</si>
  <si>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</si>
  <si>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</si>
  <si>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</si>
  <si>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</si>
  <si>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</si>
  <si>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</si>
  <si>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</si>
  <si>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</si>
  <si>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</si>
  <si>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</si>
  <si>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</si>
  <si>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</si>
  <si>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</si>
  <si>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</si>
  <si>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</si>
  <si>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</si>
  <si>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</si>
  <si>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</si>
  <si>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</si>
  <si>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</si>
  <si>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</si>
  <si>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</si>
  <si>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</si>
  <si>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</si>
  <si>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</si>
  <si>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</si>
  <si>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</si>
  <si>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</si>
  <si>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</si>
  <si>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</si>
  <si>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</si>
  <si>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</si>
  <si>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</si>
  <si>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</si>
  <si>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</si>
  <si>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</si>
  <si>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</si>
  <si>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</si>
  <si>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</si>
  <si>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</si>
  <si>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</si>
  <si>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</si>
  <si>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</si>
  <si>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</si>
  <si>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</si>
  <si>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</si>
  <si>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</si>
  <si>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</si>
  <si>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</si>
  <si>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</si>
  <si>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</si>
  <si>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</si>
  <si>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</si>
  <si>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</si>
  <si>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</si>
  <si>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</si>
  <si>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</si>
  <si>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</si>
  <si>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</si>
  <si>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</si>
  <si>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</si>
  <si>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</si>
  <si>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</si>
  <si>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</si>
  <si>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</si>
  <si>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</si>
  <si>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</si>
  <si>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</si>
  <si>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</si>
  <si>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</si>
  <si>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</si>
  <si>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</si>
  <si>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</si>
  <si>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</si>
  <si>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</si>
  <si>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</si>
  <si>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</si>
  <si>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</si>
  <si>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</si>
  <si>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</si>
  <si>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</si>
  <si>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</si>
  <si>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</si>
  <si>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</si>
  <si>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</si>
  <si>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</si>
  <si>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</si>
  <si>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</si>
  <si>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</si>
  <si>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</si>
  <si>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</si>
  <si>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</si>
  <si>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</si>
  <si>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</si>
  <si>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</si>
  <si>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</si>
  <si>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</si>
  <si>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</si>
  <si>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</si>
  <si>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</si>
  <si>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</si>
  <si>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</si>
  <si>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</si>
  <si>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</si>
  <si>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</si>
  <si>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</si>
  <si>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</si>
  <si>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</si>
  <si>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</si>
  <si>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</si>
  <si>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</si>
  <si>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</si>
  <si>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</si>
  <si>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</si>
  <si>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</si>
  <si>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</si>
  <si>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</si>
  <si>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</si>
  <si>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</si>
  <si>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</si>
  <si>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</si>
  <si>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</si>
  <si>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</si>
  <si>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</si>
  <si>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</si>
  <si>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</si>
  <si>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</si>
  <si>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</si>
  <si>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</si>
  <si>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</si>
  <si>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</si>
  <si>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</si>
  <si>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</si>
  <si>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</si>
  <si>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</si>
  <si>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</si>
  <si>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</si>
  <si>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</si>
  <si>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</si>
  <si>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</si>
  <si>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</si>
  <si>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</si>
  <si>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</si>
  <si>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</si>
  <si>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</si>
  <si>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</si>
  <si>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</si>
  <si>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</si>
  <si>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</si>
  <si>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</si>
  <si>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</si>
  <si>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</si>
  <si>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</si>
  <si>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</si>
  <si>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</si>
  <si>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</si>
  <si>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</si>
  <si>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</si>
  <si>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</si>
  <si>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</si>
  <si>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</si>
  <si>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</si>
  <si>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</si>
  <si>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</si>
  <si>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</si>
  <si>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</si>
  <si>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</si>
  <si>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</si>
  <si>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</si>
  <si>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</si>
  <si>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</si>
  <si>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</si>
  <si>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</si>
  <si>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</si>
  <si>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</si>
  <si>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</si>
  <si>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</si>
  <si>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</si>
  <si>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</si>
  <si>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</si>
  <si>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</si>
  <si>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</si>
  <si>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</si>
  <si>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</si>
  <si>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</si>
  <si>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</si>
  <si>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</si>
  <si>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</si>
  <si>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</si>
  <si>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</si>
  <si>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</si>
  <si>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</si>
  <si>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</si>
  <si>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</si>
  <si>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</si>
  <si>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</si>
  <si>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</si>
  <si>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</si>
  <si>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</si>
  <si>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</si>
  <si>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</si>
  <si>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</si>
  <si>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</si>
  <si>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</si>
  <si>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</si>
  <si>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</si>
  <si>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</si>
  <si>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</si>
  <si>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</si>
  <si>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</si>
  <si>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</si>
  <si>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</si>
  <si>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</si>
  <si>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</si>
  <si>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</si>
  <si>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</si>
  <si>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</si>
  <si>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</si>
  <si>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</si>
  <si>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</si>
  <si>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</si>
  <si>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</si>
  <si>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</si>
  <si>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</si>
  <si>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</si>
  <si>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</si>
  <si>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</si>
  <si>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</si>
  <si>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</si>
  <si>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</si>
  <si>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</si>
  <si>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</si>
  <si>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</si>
  <si>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</si>
  <si>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</si>
  <si>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</si>
  <si>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</si>
  <si>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</si>
  <si>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</si>
  <si>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</si>
  <si>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</si>
  <si>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</si>
  <si>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</si>
  <si>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</si>
  <si>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</si>
  <si>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</si>
  <si>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</si>
  <si>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</si>
  <si>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</si>
  <si>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</si>
  <si>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</si>
  <si>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</si>
  <si>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</si>
  <si>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</si>
  <si>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</si>
  <si>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</si>
  <si>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</si>
  <si>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</si>
  <si>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</si>
  <si>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</si>
  <si>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</si>
  <si>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</si>
  <si>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</si>
  <si>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</si>
  <si>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</si>
  <si>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</si>
  <si>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</si>
  <si>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</si>
  <si>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</si>
  <si>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</si>
  <si>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</si>
  <si>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</si>
  <si>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</si>
  <si>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</si>
  <si>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</si>
  <si>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</si>
  <si>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</si>
  <si>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</si>
  <si>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</si>
  <si>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</si>
  <si>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</si>
  <si>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</si>
  <si>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</si>
  <si>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</si>
  <si>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</si>
  <si>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</si>
  <si>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</si>
  <si>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</si>
  <si>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</si>
  <si>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</si>
  <si>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</si>
  <si>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</si>
  <si>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</si>
  <si>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</si>
  <si>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</si>
  <si>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</si>
  <si>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</si>
  <si>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</si>
  <si>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</si>
  <si>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</si>
  <si>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</si>
  <si>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</si>
  <si>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</si>
  <si>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</si>
  <si>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</si>
  <si>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</si>
  <si>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</si>
  <si>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</si>
  <si>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</si>
  <si>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</si>
  <si>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</si>
  <si>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</si>
  <si>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</si>
  <si>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</si>
  <si>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</si>
  <si>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</si>
  <si>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</si>
  <si>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</si>
  <si>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</si>
  <si>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</si>
  <si>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</si>
  <si>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</si>
  <si>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</si>
  <si>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</si>
  <si>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</si>
  <si>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</si>
  <si>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</si>
  <si>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</si>
  <si>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</si>
  <si>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</si>
  <si>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</si>
  <si>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</si>
  <si>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</si>
  <si>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</si>
  <si>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</si>
  <si>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</si>
  <si>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</si>
  <si>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</si>
  <si>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</si>
  <si>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</si>
  <si>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</si>
  <si>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</si>
  <si>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</si>
  <si>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</si>
  <si>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</si>
  <si>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</si>
  <si>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</si>
  <si>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</si>
  <si>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</si>
  <si>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</si>
  <si>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</si>
  <si>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</si>
  <si>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</si>
  <si>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</si>
  <si>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</si>
  <si>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</si>
  <si>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</si>
  <si>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</si>
  <si>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</si>
  <si>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</si>
  <si>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</si>
  <si>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</si>
  <si>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</si>
  <si>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</si>
  <si>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</si>
  <si>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</si>
  <si>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</si>
  <si>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</si>
  <si>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</si>
  <si>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</si>
  <si>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</si>
  <si>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</si>
  <si>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</si>
  <si>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</si>
  <si>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</si>
  <si>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</si>
  <si>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</si>
  <si>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</si>
  <si>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</si>
  <si>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</si>
  <si>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</si>
  <si>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</si>
  <si>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</si>
  <si>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</si>
  <si>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</si>
  <si>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</si>
  <si>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</si>
  <si>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</si>
  <si>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</si>
  <si>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</si>
  <si>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</si>
  <si>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</si>
  <si>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</si>
  <si>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</si>
  <si>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</si>
  <si>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</si>
  <si>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</si>
  <si>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</si>
  <si>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</si>
  <si>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</si>
  <si>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</si>
  <si>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</si>
  <si>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</si>
  <si>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</si>
  <si>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</si>
  <si>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</si>
  <si>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</si>
  <si>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</si>
  <si>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</si>
  <si>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</si>
  <si>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</si>
  <si>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</si>
  <si>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</si>
  <si>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</si>
  <si>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</si>
  <si>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</si>
  <si>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</si>
  <si>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</si>
  <si>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</si>
  <si>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</si>
  <si>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</si>
  <si>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</si>
  <si>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</si>
  <si>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</si>
  <si>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</si>
  <si>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</si>
  <si>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</si>
  <si>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</si>
  <si>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</si>
  <si>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</si>
  <si>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</si>
  <si>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</si>
  <si>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</si>
  <si>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</si>
  <si>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</si>
  <si>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</si>
  <si>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</si>
  <si>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</si>
  <si>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</si>
  <si>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</si>
  <si>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</si>
  <si>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</si>
  <si>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</si>
  <si>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</si>
  <si>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</si>
  <si>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</si>
  <si>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</si>
  <si>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</si>
  <si>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</si>
  <si>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</si>
  <si>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</si>
  <si>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</si>
  <si>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</si>
  <si>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</si>
  <si>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</si>
  <si>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</si>
  <si>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</si>
  <si>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</si>
  <si>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</si>
  <si>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</si>
  <si>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</si>
  <si>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</si>
  <si>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</si>
  <si>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</si>
  <si>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</si>
  <si>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</si>
  <si>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</si>
  <si>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</si>
  <si>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</si>
  <si>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</si>
  <si>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</si>
  <si>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</si>
  <si>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</si>
  <si>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</si>
  <si>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</si>
  <si>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</si>
  <si>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</si>
  <si>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</si>
  <si>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</si>
  <si>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</si>
  <si>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</si>
  <si>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</si>
  <si>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</si>
  <si>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</si>
  <si>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</si>
  <si>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</si>
  <si>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</si>
  <si>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</si>
  <si>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</si>
  <si>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</si>
  <si>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</si>
  <si>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</si>
  <si>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</si>
  <si>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</si>
  <si>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</si>
  <si>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</si>
  <si>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</si>
  <si>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</si>
  <si>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</si>
  <si>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</si>
  <si>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</si>
  <si>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</si>
  <si>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</si>
  <si>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</si>
  <si>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</si>
  <si>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</si>
  <si>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</si>
  <si>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</si>
  <si>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</si>
  <si>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</si>
  <si>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</si>
  <si>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</si>
  <si>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</si>
  <si>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</si>
  <si>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</si>
  <si>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</si>
  <si>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</si>
  <si>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</si>
  <si>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</si>
  <si>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</si>
  <si>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</si>
  <si>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</si>
  <si>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</si>
  <si>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</si>
  <si>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</si>
  <si>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</si>
  <si>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</si>
  <si>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</si>
  <si>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</si>
  <si>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</si>
  <si>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</si>
  <si>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</si>
  <si>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</si>
  <si>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</si>
  <si>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</si>
  <si>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</si>
  <si>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</si>
  <si>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</si>
  <si>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</si>
  <si>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</si>
  <si>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</si>
  <si>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</si>
  <si>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</si>
  <si>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</si>
  <si>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</si>
  <si>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</si>
  <si>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</si>
  <si>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</si>
  <si>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</si>
  <si>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</si>
  <si>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</si>
  <si>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</si>
  <si>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</si>
  <si>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</si>
  <si>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</si>
  <si>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</si>
  <si>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</si>
  <si>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</si>
  <si>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</si>
  <si>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</si>
  <si>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</si>
  <si>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</si>
  <si>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</si>
  <si>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</si>
  <si>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</si>
  <si>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</si>
  <si>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</si>
  <si>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</si>
  <si>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</si>
  <si>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</si>
  <si>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</si>
  <si>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</si>
  <si>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</si>
  <si>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</si>
  <si>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</si>
  <si>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</si>
  <si>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</si>
  <si>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</si>
  <si>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</si>
  <si>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</si>
  <si>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</si>
  <si>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</si>
  <si>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</si>
  <si>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</si>
  <si>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</si>
  <si>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</si>
  <si>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</si>
  <si>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</si>
  <si>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</si>
  <si>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</si>
  <si>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</si>
  <si>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</si>
  <si>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</si>
  <si>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</si>
  <si>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</si>
  <si>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</si>
  <si>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</si>
  <si>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</si>
  <si>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</si>
  <si>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</si>
  <si>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</si>
  <si>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</si>
  <si>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</si>
  <si>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</si>
  <si>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</si>
  <si>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</si>
  <si>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</si>
  <si>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</si>
  <si>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</si>
  <si>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</si>
  <si>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</si>
  <si>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</si>
  <si>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</si>
  <si>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</si>
  <si>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</si>
  <si>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</si>
  <si>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</si>
  <si>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</si>
  <si>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</si>
  <si>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</si>
  <si>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</si>
  <si>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</si>
  <si>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</si>
  <si>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</si>
  <si>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</si>
  <si>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</si>
  <si>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</si>
  <si>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</si>
  <si>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</si>
  <si>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</si>
  <si>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</si>
  <si>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</si>
  <si>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</si>
  <si>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</si>
  <si>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</si>
  <si>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</si>
  <si>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</si>
  <si>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</si>
  <si>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</si>
  <si>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</si>
  <si>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</si>
  <si>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</si>
  <si>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</si>
  <si>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</si>
  <si>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</si>
  <si>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</si>
  <si>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</si>
  <si>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</si>
  <si>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</si>
  <si>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</si>
  <si>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</si>
  <si>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</si>
  <si>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</si>
  <si>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</si>
  <si>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</si>
  <si>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</si>
  <si>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</si>
  <si>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</si>
  <si>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</si>
  <si>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</si>
  <si>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</si>
  <si>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</si>
  <si>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</si>
  <si>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</si>
  <si>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</si>
  <si>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</si>
  <si>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</si>
  <si>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</si>
  <si>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</si>
  <si>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</si>
  <si>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</si>
  <si>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</si>
  <si>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</si>
  <si>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</si>
  <si>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</si>
  <si>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</si>
  <si>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</si>
  <si>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</si>
  <si>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</si>
  <si>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</si>
  <si>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</si>
  <si>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</si>
  <si>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</si>
  <si>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</si>
  <si>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</si>
  <si>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</si>
  <si>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</si>
  <si>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</si>
  <si>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</si>
  <si>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</si>
  <si>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</si>
  <si>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</si>
  <si>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</si>
  <si>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</si>
  <si>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</si>
  <si>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</si>
  <si>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</si>
  <si>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</si>
  <si>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</si>
  <si>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</si>
  <si>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</si>
  <si>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</si>
  <si>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</si>
  <si>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</si>
  <si>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</si>
  <si>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</si>
  <si>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</si>
  <si>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</si>
  <si>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</si>
  <si>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</si>
  <si>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</si>
  <si>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</si>
  <si>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</si>
  <si>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</si>
  <si>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</si>
  <si>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</si>
  <si>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</si>
  <si>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</si>
  <si>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</si>
  <si>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</si>
  <si>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</si>
  <si>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</si>
  <si>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</si>
  <si>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</si>
  <si>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</si>
  <si>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</si>
  <si>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</si>
  <si>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</si>
  <si>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</si>
  <si>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</si>
  <si>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</si>
  <si>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</si>
  <si>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</si>
  <si>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</si>
  <si>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</si>
  <si>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</si>
  <si>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</si>
  <si>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</si>
  <si>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</si>
  <si>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</si>
  <si>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</si>
  <si>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</si>
  <si>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</si>
  <si>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</si>
  <si>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</si>
  <si>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</si>
  <si>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</si>
  <si>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</si>
  <si>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</si>
  <si>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</si>
  <si>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</si>
  <si>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</si>
  <si>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</si>
  <si>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</si>
  <si>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</si>
  <si>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</si>
  <si>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</si>
  <si>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</si>
  <si>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</si>
  <si>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</si>
  <si>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</si>
  <si>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</si>
  <si>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</si>
  <si>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</si>
  <si>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</si>
  <si>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</si>
  <si>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</si>
  <si>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</si>
  <si>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</si>
  <si>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</si>
  <si>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</si>
  <si>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</si>
  <si>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</si>
  <si>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</si>
  <si>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</si>
  <si>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</si>
  <si>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</si>
  <si>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</si>
  <si>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</si>
  <si>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</si>
  <si>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</si>
  <si>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</si>
  <si>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</si>
  <si>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</si>
  <si>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</si>
  <si>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</si>
  <si>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</si>
  <si>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</si>
  <si>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</si>
  <si>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</si>
  <si>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</si>
  <si>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</si>
  <si>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</si>
  <si>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</si>
  <si>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</si>
  <si>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</si>
  <si>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</si>
  <si>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</si>
  <si>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</si>
  <si>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</si>
  <si>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</si>
  <si>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</si>
  <si>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</si>
  <si>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</si>
  <si>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</si>
  <si>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</si>
  <si>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</si>
  <si>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</si>
  <si>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</si>
  <si>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</si>
  <si>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</si>
  <si>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</si>
  <si>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</si>
  <si>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</si>
  <si>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</si>
  <si>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</si>
  <si>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</si>
  <si>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</si>
  <si>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</si>
  <si>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</si>
  <si>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</si>
  <si>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</si>
  <si>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</si>
  <si>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</si>
  <si>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</si>
  <si>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</si>
  <si>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</si>
  <si>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</si>
  <si>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</si>
  <si>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</si>
  <si>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</si>
  <si>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</si>
  <si>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</si>
  <si>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</si>
  <si>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</si>
  <si>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</si>
  <si>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</si>
  <si>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</si>
  <si>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</si>
  <si>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</si>
  <si>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</si>
  <si>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</si>
  <si>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</si>
  <si>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</si>
  <si>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</si>
  <si>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</si>
  <si>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</si>
  <si>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</si>
  <si>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</si>
  <si>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</si>
  <si>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</si>
  <si>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</si>
  <si>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</si>
  <si>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</si>
  <si>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</si>
  <si>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</si>
  <si>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</si>
  <si>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</si>
  <si>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</si>
  <si>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</si>
  <si>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</si>
  <si>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</si>
  <si>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</si>
  <si>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</si>
  <si>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</si>
  <si>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</si>
  <si>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</si>
  <si>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</si>
  <si>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</si>
  <si>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</si>
  <si>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</si>
  <si>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</si>
  <si>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</si>
  <si>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</si>
  <si>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</si>
  <si>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</si>
  <si>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</si>
  <si>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</si>
  <si>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</si>
  <si>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</si>
  <si>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</si>
  <si>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</si>
  <si>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</si>
  <si>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</si>
  <si>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</si>
  <si>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</si>
  <si>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</si>
  <si>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</si>
  <si>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</si>
  <si>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</si>
  <si>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</si>
  <si>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</si>
  <si>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</si>
  <si>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</si>
  <si>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</si>
  <si>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</si>
  <si>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</si>
  <si>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</si>
  <si>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</si>
  <si>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</si>
  <si>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</si>
  <si>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</si>
  <si>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</si>
  <si>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</si>
  <si>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</si>
  <si>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</si>
  <si>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</si>
  <si>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</si>
  <si>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</si>
  <si>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</si>
  <si>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</si>
  <si>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</si>
  <si>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</si>
  <si>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</si>
  <si>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</si>
  <si>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</si>
  <si>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</si>
  <si>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</si>
  <si>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</si>
  <si>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</si>
  <si>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</si>
  <si>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</si>
  <si>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</si>
  <si>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</si>
  <si>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</si>
  <si>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</si>
  <si>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</si>
  <si>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</si>
  <si>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</si>
  <si>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</si>
  <si>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</si>
  <si>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</si>
  <si>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</si>
  <si>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</si>
  <si>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</si>
  <si>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</si>
  <si>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</si>
  <si>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</si>
  <si>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</si>
  <si>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</si>
  <si>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</si>
  <si>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</si>
  <si>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</si>
  <si>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</si>
  <si>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</si>
  <si>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</si>
  <si>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</si>
  <si>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</si>
  <si>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</si>
  <si>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</si>
  <si>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</si>
  <si>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</si>
  <si>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</si>
  <si>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</si>
  <si>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</si>
  <si>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</si>
  <si>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</si>
  <si>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</si>
  <si>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</si>
  <si>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</si>
  <si>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</si>
  <si>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</si>
  <si>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</si>
  <si>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</si>
  <si>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</si>
  <si>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</si>
  <si>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</si>
  <si>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</si>
  <si>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</si>
  <si>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</si>
  <si>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</si>
  <si>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</si>
  <si>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</si>
  <si>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</si>
  <si>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</si>
  <si>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</si>
  <si>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</si>
  <si>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</si>
  <si>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</si>
  <si>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</si>
  <si>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</si>
  <si>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</si>
  <si>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</si>
  <si>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</si>
  <si>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</si>
  <si>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</si>
  <si>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</si>
  <si>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</si>
  <si>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</si>
  <si>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</si>
  <si>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</si>
  <si>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</si>
  <si>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</si>
  <si>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</si>
  <si>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</si>
  <si>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</si>
  <si>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</si>
  <si>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</si>
  <si>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</si>
  <si>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</si>
  <si>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</si>
  <si>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</si>
  <si>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</si>
  <si>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</si>
  <si>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</si>
  <si>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</si>
  <si>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</si>
  <si>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</si>
  <si>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</si>
  <si>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</si>
  <si>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</si>
  <si>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</si>
  <si>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</si>
  <si>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</si>
  <si>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</si>
  <si>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</si>
  <si>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</si>
  <si>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</si>
  <si>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</si>
  <si>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</si>
  <si>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</si>
  <si>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</si>
  <si>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</si>
  <si>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</si>
  <si>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</si>
  <si>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</si>
  <si>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</si>
  <si>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</si>
  <si>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</si>
  <si>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</si>
  <si>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</si>
  <si>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</si>
  <si>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</si>
  <si>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</si>
  <si>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</si>
  <si>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</si>
  <si>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</si>
  <si>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</si>
  <si>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</si>
  <si>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</si>
  <si>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</si>
  <si>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</si>
  <si>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</si>
  <si>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</si>
  <si>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</si>
  <si>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</si>
  <si>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</si>
  <si>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</si>
  <si>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</si>
  <si>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</si>
  <si>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</si>
  <si>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</si>
  <si>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</si>
  <si>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</si>
  <si>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</si>
  <si>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</si>
  <si>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</si>
  <si>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</si>
  <si>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</si>
  <si>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</si>
  <si>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</si>
  <si>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</si>
  <si>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</si>
  <si>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</si>
  <si>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</si>
  <si>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</si>
  <si>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</si>
  <si>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</si>
  <si>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</si>
  <si>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</si>
  <si>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</si>
  <si>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</si>
  <si>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</si>
  <si>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</si>
  <si>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</si>
  <si>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</si>
  <si>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</si>
  <si>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</si>
  <si>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</si>
  <si>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</si>
  <si>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</si>
  <si>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</si>
  <si>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</si>
  <si>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</si>
  <si>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</si>
  <si>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</si>
  <si>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</si>
  <si>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</si>
  <si>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</si>
  <si>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</si>
  <si>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</si>
  <si>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</si>
  <si>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</si>
  <si>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</si>
  <si>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</si>
  <si>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</si>
  <si>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</si>
  <si>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</si>
  <si>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</si>
  <si>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</si>
  <si>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</si>
  <si>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</si>
  <si>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</si>
  <si>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</si>
  <si>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</si>
  <si>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</si>
  <si>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</si>
  <si>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</si>
  <si>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</si>
  <si>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</si>
  <si>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</si>
  <si>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</si>
  <si>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</si>
  <si>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</si>
  <si>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</si>
  <si>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</si>
  <si>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</si>
  <si>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</si>
  <si>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</si>
  <si>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</si>
  <si>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</si>
  <si>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</si>
  <si>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</si>
  <si>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</si>
  <si>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</si>
  <si>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</si>
  <si>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</si>
  <si>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</si>
  <si>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</si>
  <si>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</si>
  <si>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</si>
  <si>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</si>
  <si>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</si>
  <si>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</si>
  <si>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</si>
  <si>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</si>
  <si>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</si>
  <si>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</si>
  <si>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</si>
  <si>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</si>
  <si>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</si>
  <si>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</si>
  <si>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</si>
  <si>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</si>
  <si>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</si>
  <si>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</si>
  <si>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</si>
  <si>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</si>
  <si>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</si>
  <si>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</si>
  <si>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</si>
  <si>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</si>
  <si>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</si>
  <si>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</si>
  <si>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</si>
  <si>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</si>
  <si>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</si>
  <si>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</si>
  <si>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</si>
  <si>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</si>
  <si>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</si>
  <si>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</si>
  <si>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</si>
  <si>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</si>
  <si>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</si>
  <si>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</si>
  <si>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</si>
  <si>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</si>
  <si>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</si>
  <si>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</si>
  <si>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</si>
  <si>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</si>
  <si>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</si>
  <si>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</si>
  <si>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</si>
  <si>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</si>
  <si>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</si>
  <si>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</si>
  <si>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</si>
  <si>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</si>
  <si>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</si>
  <si>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</si>
  <si>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</si>
  <si>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</si>
  <si>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</si>
  <si>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</si>
  <si>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</si>
  <si>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</si>
  <si>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</si>
  <si>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</si>
  <si>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</si>
  <si>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</si>
  <si>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</si>
  <si>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</si>
  <si>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</si>
  <si>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</si>
  <si>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</si>
  <si>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</si>
  <si>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</si>
  <si>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</si>
  <si>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</si>
  <si>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</si>
  <si>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</si>
  <si>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</si>
  <si>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</si>
  <si>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</si>
  <si>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</si>
  <si>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</si>
  <si>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</si>
  <si>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</si>
  <si>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</si>
  <si>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</si>
  <si>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</si>
  <si>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</si>
  <si>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</si>
  <si>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</si>
  <si>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</si>
  <si>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</si>
  <si>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</si>
  <si>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</si>
  <si>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</si>
  <si>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</si>
  <si>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</si>
  <si>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</si>
  <si>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</si>
  <si>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</si>
  <si>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</si>
  <si>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</si>
  <si>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</si>
  <si>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</si>
  <si>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</si>
  <si>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</si>
  <si>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</si>
  <si>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</si>
  <si>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</si>
  <si>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</si>
  <si>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</si>
  <si>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</si>
  <si>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</si>
  <si>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</si>
  <si>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</si>
  <si>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</si>
  <si>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</si>
  <si>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</si>
  <si>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</si>
  <si>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</si>
  <si>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</si>
  <si>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</si>
  <si>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</si>
  <si>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</si>
  <si>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</si>
  <si>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</si>
  <si>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</si>
  <si>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</si>
  <si>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</si>
  <si>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</si>
  <si>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</si>
  <si>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</si>
  <si>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</si>
  <si>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</si>
  <si>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</si>
  <si>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</si>
  <si>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</si>
  <si>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</si>
  <si>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</si>
  <si>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</si>
  <si>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</si>
  <si>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</si>
  <si>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</si>
  <si>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</si>
  <si>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</si>
  <si>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</si>
  <si>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</si>
  <si>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</si>
  <si>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</si>
  <si>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</si>
  <si>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</si>
  <si>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</si>
  <si>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</si>
  <si>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</si>
  <si>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</si>
  <si>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</si>
  <si>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</si>
  <si>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</si>
  <si>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</si>
  <si>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</si>
  <si>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</si>
  <si>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</si>
  <si>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</si>
  <si>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</si>
  <si>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</si>
  <si>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</si>
  <si>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</si>
  <si>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</si>
  <si>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</si>
  <si>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</si>
  <si>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</si>
  <si>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</si>
  <si>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</si>
  <si>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</si>
  <si>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</si>
  <si>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</si>
  <si>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</si>
  <si>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</si>
  <si>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</si>
  <si>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</si>
  <si>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</si>
  <si>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</si>
  <si>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</si>
  <si>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</si>
  <si>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</si>
  <si>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</si>
  <si>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</si>
  <si>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</si>
  <si>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</si>
  <si>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</si>
  <si>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</si>
  <si>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</si>
  <si>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</si>
  <si>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</si>
  <si>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</si>
  <si>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</si>
  <si>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</si>
  <si>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</si>
  <si>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</si>
  <si>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</si>
  <si>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</si>
  <si>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</si>
  <si>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</si>
  <si>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</si>
  <si>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</si>
  <si>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</si>
  <si>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</si>
  <si>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</si>
  <si>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</si>
  <si>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</si>
  <si>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</si>
  <si>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</si>
  <si>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</si>
  <si>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</si>
  <si>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</si>
  <si>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</si>
  <si>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</si>
  <si>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</si>
  <si>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</si>
  <si>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</si>
  <si>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</si>
  <si>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</si>
  <si>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</si>
  <si>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</si>
  <si>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</si>
  <si>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</si>
  <si>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</si>
  <si>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</si>
  <si>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</si>
  <si>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</si>
  <si>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</si>
  <si>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</si>
  <si>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</si>
  <si>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</si>
  <si>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</si>
  <si>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</si>
  <si>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</si>
  <si>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</si>
  <si>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</si>
  <si>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</si>
  <si>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</si>
  <si>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</si>
  <si>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</si>
  <si>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</si>
  <si>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</si>
  <si>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</si>
  <si>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</si>
  <si>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</si>
  <si>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</si>
  <si>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</si>
  <si>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</si>
  <si>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</si>
  <si>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</si>
  <si>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</si>
  <si>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</si>
  <si>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</si>
  <si>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</si>
  <si>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</si>
  <si>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</si>
  <si>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</si>
  <si>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</si>
  <si>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</si>
  <si>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</si>
  <si>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</si>
  <si>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</si>
  <si>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</si>
  <si>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</si>
  <si>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</si>
  <si>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</si>
  <si>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</si>
  <si>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</si>
  <si>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</si>
  <si>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</si>
  <si>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</si>
  <si>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</si>
  <si>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</si>
  <si>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</si>
  <si>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</si>
  <si>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</si>
  <si>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</si>
  <si>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</si>
  <si>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</si>
  <si>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</si>
  <si>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</si>
  <si>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</si>
  <si>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</si>
  <si>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</si>
  <si>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</si>
  <si>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</si>
  <si>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</si>
  <si>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</si>
  <si>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</si>
  <si>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</si>
  <si>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</si>
  <si>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</si>
  <si>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</si>
  <si>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</si>
  <si>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</si>
  <si>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</si>
  <si>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</si>
  <si>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</si>
  <si>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</si>
  <si>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</si>
  <si>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</si>
  <si>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</si>
  <si>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</si>
  <si>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</si>
  <si>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</si>
  <si>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</si>
  <si>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</si>
  <si>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</si>
  <si>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</si>
  <si>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</si>
  <si>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</si>
  <si>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</si>
  <si>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</si>
  <si>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</si>
  <si>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</si>
  <si>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</si>
  <si>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</si>
  <si>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</si>
  <si>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</si>
  <si>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</si>
  <si>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</si>
  <si>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</si>
  <si>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</si>
  <si>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</si>
  <si>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</si>
  <si>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</si>
  <si>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</si>
  <si>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</si>
  <si>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</si>
  <si>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</si>
  <si>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</si>
  <si>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</si>
  <si>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</si>
  <si>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</si>
  <si>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</si>
  <si>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</si>
  <si>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</si>
  <si>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</si>
  <si>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</si>
  <si>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</si>
  <si>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</si>
  <si>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</si>
  <si>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</si>
  <si>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</si>
  <si>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</si>
  <si>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</si>
  <si>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</si>
  <si>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</si>
  <si>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</si>
  <si>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</si>
  <si>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</si>
  <si>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</si>
  <si>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</si>
  <si>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</si>
  <si>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</si>
  <si>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</si>
  <si>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</si>
  <si>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</si>
  <si>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</si>
  <si>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</si>
  <si>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</si>
  <si>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</si>
  <si>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</si>
  <si>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</si>
  <si>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</si>
  <si>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</si>
  <si>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</si>
  <si>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</si>
  <si>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</si>
  <si>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</si>
  <si>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</si>
  <si>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</si>
  <si>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</si>
  <si>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</si>
  <si>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</si>
  <si>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</si>
  <si>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</si>
  <si>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</si>
  <si>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</si>
  <si>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</si>
  <si>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</si>
  <si>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</si>
  <si>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</si>
  <si>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</si>
  <si>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</si>
  <si>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</si>
  <si>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</si>
  <si>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</si>
  <si>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</si>
  <si>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</si>
  <si>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</si>
  <si>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</si>
  <si>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</si>
  <si>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</si>
  <si>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</si>
  <si>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</si>
  <si>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</si>
  <si>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</si>
  <si>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</si>
  <si>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</si>
  <si>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</si>
  <si>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</si>
  <si>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</si>
  <si>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</si>
  <si>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</si>
  <si>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</si>
  <si>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</si>
  <si>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</si>
  <si>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</si>
  <si>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</si>
  <si>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</si>
  <si>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</si>
  <si>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</si>
  <si>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</si>
  <si>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</si>
  <si>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</si>
  <si>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</si>
  <si>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</si>
  <si>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</si>
  <si>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</si>
  <si>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</si>
  <si>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</si>
  <si>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</si>
  <si>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</si>
  <si>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</si>
  <si>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</si>
  <si>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</si>
  <si>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</si>
  <si>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</si>
  <si>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</si>
  <si>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</si>
  <si>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</si>
  <si>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</si>
  <si>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</si>
  <si>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</si>
  <si>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</si>
  <si>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</si>
  <si>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</si>
  <si>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</si>
  <si>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</si>
  <si>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</si>
  <si>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</si>
  <si>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</si>
  <si>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</si>
  <si>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</si>
  <si>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</si>
  <si>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</si>
  <si>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</si>
  <si>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</si>
  <si>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</si>
  <si>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</si>
  <si>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</si>
  <si>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</si>
  <si>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</si>
  <si>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</si>
  <si>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</si>
  <si>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</si>
  <si>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</si>
  <si>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</si>
  <si>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</si>
  <si>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</si>
  <si>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</si>
  <si>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</si>
  <si>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</si>
  <si>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</si>
  <si>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</si>
  <si>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</si>
  <si>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</si>
  <si>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</si>
  <si>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</si>
  <si>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</si>
  <si>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</si>
  <si>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</si>
  <si>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</si>
  <si>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</si>
  <si>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</si>
  <si>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</si>
  <si>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</si>
  <si>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</si>
  <si>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</si>
  <si>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</si>
  <si>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</si>
  <si>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</si>
  <si>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</si>
  <si>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</si>
  <si>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</si>
  <si>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</si>
  <si>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</si>
  <si>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</si>
  <si>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</si>
  <si>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</si>
  <si>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</si>
  <si>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</si>
  <si>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</si>
  <si>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</si>
  <si>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</si>
  <si>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</si>
  <si>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</si>
  <si>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</si>
  <si>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</si>
  <si>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</si>
  <si>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</si>
  <si>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</si>
  <si>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</si>
  <si>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</si>
  <si>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</si>
  <si>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</si>
  <si>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</si>
  <si>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</si>
  <si>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</si>
  <si>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</si>
  <si>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</si>
  <si>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</si>
  <si>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</si>
  <si>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</si>
  <si>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</si>
  <si>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</si>
  <si>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</si>
  <si>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</si>
  <si>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</si>
  <si>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</si>
  <si>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</si>
  <si>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</si>
  <si>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</si>
  <si>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</si>
  <si>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</si>
  <si>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</si>
  <si>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</si>
  <si>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</si>
  <si>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</si>
  <si>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</si>
  <si>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</si>
  <si>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</si>
  <si>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</si>
  <si>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</si>
  <si>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</si>
  <si>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</si>
  <si>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</si>
  <si>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</si>
  <si>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</si>
  <si>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</si>
  <si>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</si>
  <si>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</si>
  <si>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</si>
  <si>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</si>
  <si>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</si>
  <si>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</si>
  <si>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</si>
  <si>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</si>
  <si>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</si>
  <si>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</si>
  <si>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</si>
  <si>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</si>
  <si>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</si>
  <si>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</si>
  <si>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</si>
  <si>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</si>
  <si>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</si>
  <si>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</si>
  <si>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</si>
  <si>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</si>
  <si>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</si>
  <si>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</si>
  <si>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</si>
  <si>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</si>
  <si>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</si>
  <si>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</si>
  <si>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</si>
  <si>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</si>
  <si>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</si>
  <si>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</si>
  <si>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</si>
  <si>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</si>
  <si>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</si>
  <si>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</si>
  <si>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</si>
  <si>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</si>
  <si>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</si>
  <si>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</si>
  <si>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</si>
  <si>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</si>
  <si>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</si>
  <si>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</si>
  <si>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</si>
  <si>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</si>
  <si>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</si>
  <si>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</si>
  <si>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</si>
  <si>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</si>
  <si>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</si>
  <si>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</si>
  <si>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</si>
  <si>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</si>
  <si>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</si>
  <si>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</si>
  <si>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</si>
  <si>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</si>
  <si>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</si>
  <si>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</si>
  <si>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</si>
  <si>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</si>
  <si>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</si>
  <si>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</si>
  <si>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</si>
  <si>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</si>
  <si>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</si>
  <si>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</si>
  <si>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</si>
  <si>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</si>
  <si>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</si>
  <si>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</si>
  <si>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</si>
  <si>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</si>
  <si>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</si>
  <si>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</si>
  <si>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</si>
  <si>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</si>
  <si>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</si>
  <si>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</si>
  <si>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</si>
  <si>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</si>
  <si>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</si>
  <si>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</si>
  <si>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</si>
  <si>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</si>
  <si>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</si>
  <si>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</si>
  <si>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</si>
  <si>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</si>
  <si>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</si>
  <si>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</si>
  <si>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</si>
  <si>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</si>
  <si>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</si>
  <si>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</si>
  <si>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</si>
  <si>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</si>
  <si>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</si>
  <si>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</si>
  <si>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</si>
  <si>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</si>
  <si>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</si>
  <si>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</si>
  <si>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</si>
  <si>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</si>
  <si>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</si>
  <si>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</si>
  <si>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</si>
  <si>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</si>
  <si>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</si>
  <si>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</si>
  <si>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</si>
  <si>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</si>
  <si>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</si>
  <si>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</si>
  <si>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</si>
  <si>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</si>
  <si>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</si>
  <si>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</si>
  <si>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</si>
  <si>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</si>
  <si>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</si>
  <si>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</si>
  <si>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</si>
  <si>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</si>
  <si>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</si>
  <si>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</si>
  <si>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</si>
  <si>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</si>
  <si>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</si>
  <si>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</si>
  <si>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</si>
  <si>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</si>
  <si>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</si>
  <si>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</si>
  <si>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</si>
  <si>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</si>
  <si>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</si>
  <si>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</si>
  <si>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</si>
  <si>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</si>
  <si>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</si>
  <si>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</si>
  <si>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</si>
  <si>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</si>
  <si>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</si>
  <si>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</si>
  <si>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</si>
  <si>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</si>
  <si>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</si>
  <si>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</si>
  <si>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</si>
  <si>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</si>
  <si>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</si>
  <si>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</si>
  <si>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</si>
  <si>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</si>
  <si>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</si>
  <si>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</si>
  <si>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</si>
  <si>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</si>
  <si>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</si>
  <si>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</si>
  <si>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</si>
  <si>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</si>
  <si>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</si>
  <si>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</si>
  <si>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</si>
  <si>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</si>
  <si>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</si>
  <si>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</si>
  <si>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</si>
  <si>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</si>
  <si>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</si>
  <si>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</si>
  <si>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</si>
  <si>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</si>
  <si>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</si>
  <si>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</si>
  <si>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</si>
  <si>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</si>
  <si>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</si>
  <si>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</si>
  <si>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</si>
  <si>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</si>
  <si>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</si>
  <si>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</si>
  <si>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</si>
  <si>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</si>
  <si>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</si>
  <si>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</si>
  <si>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</si>
  <si>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</si>
  <si>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</si>
  <si>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</si>
  <si>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</si>
  <si>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</si>
  <si>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</si>
  <si>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</si>
  <si>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</si>
  <si>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</si>
  <si>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</si>
  <si>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</si>
  <si>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</si>
  <si>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</si>
  <si>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</si>
  <si>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</si>
  <si>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</si>
  <si>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</si>
  <si>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</si>
  <si>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</si>
  <si>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</si>
  <si>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</si>
  <si>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</si>
  <si>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</si>
  <si>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</si>
  <si>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</si>
  <si>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</si>
  <si>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</si>
  <si>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</si>
  <si>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</si>
  <si>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</si>
  <si>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</si>
  <si>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</si>
  <si>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</si>
  <si>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</si>
  <si>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</si>
  <si>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</si>
  <si>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</si>
  <si>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</si>
  <si>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</si>
  <si>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</si>
  <si>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</si>
  <si>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</si>
  <si>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</si>
  <si>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</si>
  <si>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</si>
  <si>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</si>
  <si>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</si>
  <si>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</si>
  <si>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</si>
  <si>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</si>
  <si>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</si>
  <si>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</si>
  <si>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</si>
  <si>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</si>
  <si>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</si>
  <si>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</si>
  <si>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</si>
  <si>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</si>
  <si>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</si>
  <si>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</si>
  <si>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</si>
  <si>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</si>
  <si>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</si>
  <si>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</si>
  <si>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</si>
  <si>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</si>
  <si>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</si>
  <si>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</si>
  <si>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</si>
  <si>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</si>
  <si>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</si>
  <si>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</si>
  <si>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</si>
  <si>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</si>
  <si>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</si>
  <si>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</si>
  <si>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</si>
  <si>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</si>
  <si>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</si>
  <si>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</si>
  <si>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</si>
  <si>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</si>
  <si>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</si>
  <si>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</si>
  <si>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</si>
  <si>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</si>
  <si>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</si>
  <si>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</si>
  <si>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</si>
  <si>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</si>
  <si>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</si>
  <si>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</si>
  <si>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</si>
  <si>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</si>
  <si>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</si>
  <si>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</si>
  <si>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</si>
  <si>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</si>
  <si>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</si>
  <si>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</si>
  <si>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</si>
  <si>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</si>
  <si>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</si>
  <si>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</si>
  <si>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</si>
  <si>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</si>
  <si>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</si>
  <si>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</si>
  <si>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</si>
  <si>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</si>
  <si>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</si>
  <si>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</si>
  <si>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</si>
  <si>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</si>
  <si>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</si>
  <si>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</si>
  <si>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</si>
  <si>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</si>
  <si>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</si>
  <si>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</si>
  <si>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</si>
  <si>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</si>
  <si>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</si>
  <si>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</si>
  <si>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</si>
  <si>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</si>
  <si>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</si>
  <si>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</si>
  <si>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</si>
  <si>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</si>
  <si>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</si>
  <si>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</si>
  <si>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</si>
  <si>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</si>
  <si>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</si>
  <si>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</si>
  <si>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</si>
  <si>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</si>
  <si>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</si>
  <si>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</si>
  <si>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</si>
  <si>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</si>
  <si>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</si>
  <si>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</si>
  <si>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</si>
  <si>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</si>
  <si>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</si>
  <si>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</si>
  <si>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</si>
  <si>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</si>
  <si>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</si>
  <si>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</si>
  <si>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</si>
  <si>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</si>
  <si>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</si>
  <si>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</si>
  <si>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</si>
  <si>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</si>
  <si>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</si>
  <si>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</si>
  <si>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</si>
  <si>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</si>
  <si>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</si>
  <si>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</si>
  <si>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</si>
  <si>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</si>
  <si>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</si>
  <si>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</si>
  <si>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</si>
  <si>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</si>
  <si>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</si>
  <si>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</si>
  <si>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</si>
  <si>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</si>
  <si>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</si>
  <si>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</si>
  <si>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</si>
  <si>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</si>
  <si>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</si>
  <si>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</si>
  <si>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</si>
  <si>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</si>
  <si>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</si>
  <si>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</si>
  <si>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</si>
  <si>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</si>
  <si>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</si>
  <si>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</si>
  <si>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</si>
  <si>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</si>
  <si>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</si>
  <si>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</si>
  <si>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</si>
  <si>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</si>
  <si>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</si>
  <si>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</si>
  <si>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</si>
  <si>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</si>
  <si>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</si>
  <si>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</si>
  <si>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</si>
  <si>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</si>
  <si>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</si>
  <si>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</si>
  <si>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</si>
  <si>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</si>
  <si>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</si>
  <si>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</si>
  <si>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</si>
  <si>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</si>
  <si>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</si>
  <si>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</si>
  <si>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</si>
  <si>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</si>
  <si>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</si>
  <si>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</si>
  <si>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</si>
  <si>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</si>
  <si>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</si>
  <si>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</si>
  <si>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</si>
  <si>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</si>
  <si>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</si>
  <si>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</si>
  <si>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</si>
  <si>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</si>
  <si>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</si>
  <si>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</si>
  <si>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</si>
  <si>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</si>
  <si>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</si>
  <si>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</si>
  <si>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</si>
  <si>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</si>
  <si>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</si>
  <si>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</si>
  <si>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</si>
  <si>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</si>
  <si>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</si>
  <si>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</si>
  <si>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</si>
  <si>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</si>
  <si>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</si>
  <si>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</si>
  <si>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</si>
  <si>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</si>
  <si>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</si>
  <si>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</si>
  <si>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</si>
  <si>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</si>
  <si>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</si>
  <si>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</si>
  <si>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</si>
  <si>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</si>
  <si>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</si>
  <si>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</si>
  <si>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</si>
  <si>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</si>
  <si>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</si>
  <si>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</si>
  <si>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</si>
  <si>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</si>
  <si>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</si>
  <si>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</si>
  <si>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</si>
  <si>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</si>
  <si>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</si>
  <si>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</si>
  <si>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</si>
  <si>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</si>
  <si>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</si>
  <si>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</si>
  <si>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</si>
  <si>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</si>
  <si>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</si>
  <si>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</si>
  <si>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</si>
  <si>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</si>
  <si>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</si>
  <si>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</si>
  <si>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</si>
  <si>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</si>
  <si>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</si>
  <si>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</si>
  <si>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</si>
  <si>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</si>
  <si>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</si>
  <si>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</si>
  <si>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</si>
  <si>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</si>
  <si>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</si>
  <si>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</si>
  <si>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</si>
  <si>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</si>
  <si>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</si>
  <si>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</si>
  <si>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</si>
  <si>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</si>
  <si>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</si>
  <si>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</si>
  <si>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</si>
  <si>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</si>
  <si>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</si>
  <si>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</si>
  <si>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</si>
  <si>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</si>
  <si>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</si>
  <si>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</si>
  <si>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</si>
  <si>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</si>
  <si>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</si>
  <si>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</si>
  <si>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</si>
  <si>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</si>
  <si>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</si>
  <si>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</si>
  <si>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</si>
  <si>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</si>
  <si>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</si>
  <si>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</si>
  <si>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</si>
  <si>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</si>
  <si>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</si>
  <si>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</si>
  <si>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</si>
  <si>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</si>
  <si>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</si>
  <si>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</si>
  <si>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</si>
  <si>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</si>
  <si>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</si>
  <si>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</si>
  <si>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</si>
  <si>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</si>
  <si>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</si>
  <si>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</si>
  <si>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</si>
  <si>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</si>
  <si>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</si>
  <si>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</si>
  <si>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</si>
  <si>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</si>
  <si>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</si>
  <si>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</si>
  <si>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</si>
  <si>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</si>
  <si>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</si>
  <si>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</si>
  <si>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</si>
  <si>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</si>
  <si>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</si>
  <si>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</si>
  <si>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</si>
  <si>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</si>
  <si>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</si>
  <si>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</si>
  <si>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</si>
  <si>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</si>
  <si>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</si>
  <si>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</si>
  <si>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</si>
  <si>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</si>
  <si>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</si>
  <si>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</si>
  <si>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</si>
  <si>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</si>
  <si>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</si>
  <si>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</si>
  <si>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</si>
  <si>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</si>
  <si>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</si>
  <si>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</si>
  <si>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</si>
  <si>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</si>
  <si>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</si>
  <si>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</si>
  <si>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</si>
  <si>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</si>
  <si>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</si>
  <si>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</si>
  <si>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</si>
  <si>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</si>
  <si>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</si>
  <si>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</si>
  <si>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</si>
  <si>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</si>
  <si>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</si>
  <si>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</si>
  <si>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</si>
  <si>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</si>
  <si>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</si>
  <si>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</si>
  <si>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</si>
  <si>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</si>
  <si>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</si>
  <si>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</si>
  <si>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</si>
  <si>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</si>
  <si>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</si>
  <si>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</si>
  <si>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</si>
  <si>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</si>
  <si>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</si>
  <si>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</si>
  <si>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</si>
  <si>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</si>
  <si>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</si>
  <si>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</si>
  <si>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</si>
  <si>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</si>
  <si>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</si>
  <si>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</si>
  <si>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</si>
  <si>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</si>
  <si>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</si>
  <si>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</si>
  <si>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</si>
  <si>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</si>
  <si>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</si>
  <si>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</si>
  <si>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</si>
  <si>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</si>
  <si>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</si>
  <si>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</si>
  <si>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</si>
  <si>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</si>
  <si>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</si>
  <si>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</si>
  <si>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</si>
  <si>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</si>
  <si>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</si>
  <si>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</si>
  <si>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</si>
  <si>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</si>
  <si>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</si>
  <si>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</si>
  <si>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</si>
  <si>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</si>
  <si>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</si>
  <si>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</si>
  <si>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</si>
  <si>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</si>
  <si>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</si>
  <si>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</si>
  <si>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</si>
  <si>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</si>
  <si>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</si>
  <si>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</si>
  <si>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</si>
  <si>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</si>
  <si>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</si>
  <si>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</si>
  <si>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</si>
  <si>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</si>
  <si>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</si>
  <si>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</si>
  <si>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</si>
  <si>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</si>
  <si>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</si>
  <si>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</si>
  <si>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</si>
  <si>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</si>
  <si>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</si>
  <si>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</si>
  <si>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</si>
  <si>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</si>
  <si>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</si>
  <si>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</si>
  <si>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</si>
  <si>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</si>
  <si>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</si>
  <si>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</si>
  <si>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</si>
  <si>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</si>
  <si>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</si>
  <si>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</si>
  <si>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</si>
  <si>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</si>
  <si>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</si>
  <si>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</si>
  <si>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</si>
  <si>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</si>
  <si>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</si>
  <si>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</si>
  <si>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</si>
  <si>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</si>
  <si>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</si>
  <si>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</si>
  <si>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</si>
  <si>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</si>
  <si>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</si>
  <si>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</si>
  <si>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</si>
  <si>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</si>
  <si>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</si>
  <si>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</si>
  <si>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</si>
  <si>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</si>
  <si>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</si>
  <si>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</si>
  <si>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</si>
  <si>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</si>
  <si>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</si>
  <si>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</si>
  <si>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</si>
  <si>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</si>
  <si>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</si>
  <si>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</si>
  <si>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</si>
  <si>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</si>
  <si>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</si>
  <si>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</si>
  <si>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</si>
  <si>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</si>
  <si>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</si>
  <si>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</si>
  <si>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</si>
  <si>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</si>
  <si>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</si>
  <si>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</si>
  <si>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</si>
  <si>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</si>
  <si>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</si>
  <si>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</si>
  <si>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</si>
  <si>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</si>
  <si>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</si>
  <si>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</si>
  <si>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</si>
  <si>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</si>
  <si>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</si>
  <si>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</si>
  <si>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</si>
  <si>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</si>
  <si>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</si>
  <si>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</si>
  <si>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</si>
  <si>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</si>
  <si>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</si>
  <si>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</si>
  <si>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</si>
  <si>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</si>
  <si>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</si>
  <si>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</si>
  <si>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</si>
  <si>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</si>
  <si>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</si>
  <si>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</si>
  <si>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</si>
  <si>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</si>
  <si>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</si>
  <si>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</si>
  <si>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</si>
  <si>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</si>
  <si>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</si>
  <si>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</si>
  <si>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</si>
  <si>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</si>
  <si>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</si>
  <si>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</si>
  <si>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</si>
  <si>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</si>
  <si>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</si>
  <si>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</si>
  <si>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</si>
  <si>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</si>
  <si>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</si>
  <si>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</si>
  <si>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</si>
  <si>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</si>
  <si>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</si>
  <si>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</si>
  <si>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</si>
  <si>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</si>
  <si>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</si>
  <si>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</si>
  <si>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</si>
  <si>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</si>
  <si>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</si>
  <si>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</si>
  <si>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</si>
  <si>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</si>
  <si>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</si>
  <si>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</si>
  <si>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</si>
  <si>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</si>
  <si>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</si>
  <si>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</si>
  <si>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</si>
  <si>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</si>
  <si>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</si>
  <si>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</si>
  <si>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</si>
  <si>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</si>
  <si>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</si>
  <si>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</si>
  <si>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</si>
  <si>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</si>
  <si>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</si>
  <si>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</si>
  <si>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</si>
  <si>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</si>
  <si>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</si>
  <si>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</si>
  <si>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</si>
  <si>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</si>
  <si>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</si>
  <si>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</si>
  <si>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</si>
  <si>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</si>
  <si>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</si>
  <si>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</si>
  <si>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</si>
  <si>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</si>
  <si>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</si>
  <si>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</si>
  <si>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</si>
  <si>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</si>
  <si>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</si>
  <si>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</si>
  <si>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</si>
  <si>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</si>
  <si>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</si>
  <si>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</si>
  <si>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</si>
  <si>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</si>
  <si>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</si>
  <si>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</si>
  <si>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</si>
  <si>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</si>
  <si>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</si>
  <si>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</si>
  <si>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</si>
  <si>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</si>
  <si>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</si>
  <si>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</si>
  <si>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</si>
  <si>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</si>
  <si>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</si>
  <si>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</si>
  <si>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</si>
  <si>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</si>
  <si>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</si>
  <si>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</si>
  <si>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</si>
  <si>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</si>
  <si>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</si>
  <si>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</si>
  <si>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</si>
  <si>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</si>
  <si>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</si>
  <si>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</si>
  <si>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</si>
  <si>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</si>
  <si>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</si>
  <si>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</si>
  <si>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</si>
  <si>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</si>
  <si>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</si>
  <si>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</si>
  <si>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</si>
  <si>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</si>
  <si>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</si>
  <si>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</si>
  <si>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</si>
  <si>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</si>
  <si>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</si>
  <si>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</si>
  <si>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</si>
  <si>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</si>
  <si>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</si>
  <si>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</si>
  <si>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</si>
  <si>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</si>
  <si>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</si>
  <si>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</si>
  <si>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</si>
  <si>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</si>
  <si>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</si>
  <si>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</si>
  <si>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</si>
  <si>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</si>
  <si>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</si>
  <si>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</si>
  <si>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</si>
  <si>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</si>
  <si>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</si>
  <si>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</si>
  <si>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</si>
  <si>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</si>
  <si>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</si>
  <si>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</si>
  <si>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</si>
  <si>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</si>
  <si>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</si>
  <si>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</si>
  <si>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</si>
  <si>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</si>
  <si>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</si>
  <si>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</si>
  <si>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</si>
  <si>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</si>
  <si>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</si>
  <si>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</si>
  <si>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</si>
  <si>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</si>
  <si>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</si>
  <si>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</si>
  <si>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</si>
  <si>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</si>
  <si>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</si>
  <si>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</si>
  <si>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</si>
  <si>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</si>
  <si>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</si>
  <si>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</si>
  <si>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</si>
  <si>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</si>
  <si>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</si>
  <si>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</si>
  <si>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</si>
  <si>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</si>
  <si>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</si>
  <si>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</si>
  <si>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</si>
  <si>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</si>
  <si>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</si>
  <si>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</si>
  <si>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</si>
  <si>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</si>
  <si>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</si>
  <si>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</si>
  <si>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</si>
  <si>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</si>
  <si>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</si>
  <si>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</si>
  <si>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</si>
  <si>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</si>
  <si>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</si>
  <si>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</si>
  <si>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</si>
  <si>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</si>
  <si>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</si>
  <si>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</si>
  <si>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</si>
  <si>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</si>
  <si>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</si>
  <si>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</si>
  <si>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</si>
  <si>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</si>
  <si>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</si>
  <si>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</si>
  <si>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</si>
  <si>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</si>
  <si>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</si>
  <si>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</si>
  <si>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</si>
  <si>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</si>
  <si>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</si>
  <si>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</si>
  <si>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</si>
  <si>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</si>
  <si>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</si>
  <si>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</si>
  <si>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</si>
  <si>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</si>
  <si>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</si>
  <si>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</si>
  <si>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</si>
  <si>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</si>
  <si>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</si>
  <si>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</si>
  <si>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</si>
  <si>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</si>
  <si>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</si>
  <si>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</si>
  <si>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</si>
  <si>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</si>
  <si>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</si>
  <si>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</si>
  <si>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</si>
  <si>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</si>
  <si>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</si>
  <si>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</si>
  <si>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</si>
  <si>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</si>
  <si>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</si>
  <si>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</si>
  <si>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</si>
  <si>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</si>
  <si>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</si>
  <si>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</si>
  <si>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</si>
  <si>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</si>
  <si>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</si>
  <si>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</si>
  <si>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</si>
  <si>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</si>
  <si>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</si>
  <si>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</si>
  <si>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</si>
  <si>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</si>
  <si>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</si>
  <si>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</si>
  <si>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</si>
  <si>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</si>
  <si>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</si>
  <si>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</si>
  <si>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</si>
  <si>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</si>
  <si>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</si>
  <si>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</si>
  <si>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</si>
  <si>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</si>
  <si>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</si>
  <si>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</si>
  <si>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</si>
  <si>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</si>
  <si>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</si>
  <si>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</si>
  <si>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</si>
  <si>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</si>
  <si>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</si>
  <si>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</si>
  <si>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</si>
  <si>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</si>
  <si>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</si>
  <si>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</si>
  <si>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</si>
  <si>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</si>
  <si>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</si>
  <si>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</si>
  <si>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</si>
  <si>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</si>
  <si>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</si>
  <si>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</si>
  <si>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</si>
  <si>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</si>
  <si>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</si>
  <si>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</si>
  <si>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</si>
  <si>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</si>
  <si>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</si>
  <si>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</si>
  <si>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</si>
  <si>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</si>
  <si>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</si>
  <si>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</si>
  <si>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</si>
  <si>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</si>
  <si>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</si>
  <si>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</si>
  <si>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</si>
  <si>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</si>
  <si>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</si>
  <si>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</si>
  <si>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</si>
  <si>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</si>
  <si>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</si>
  <si>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</si>
  <si>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</si>
  <si>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</si>
  <si>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</si>
  <si>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</si>
  <si>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</si>
  <si>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</si>
  <si>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</si>
  <si>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</si>
  <si>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</si>
  <si>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</si>
  <si>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</si>
  <si>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</si>
  <si>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</si>
  <si>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</si>
  <si>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</si>
  <si>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</si>
  <si>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</si>
  <si>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</si>
  <si>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</si>
  <si>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</si>
  <si>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</si>
  <si>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</si>
  <si>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</si>
  <si>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</si>
  <si>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</si>
  <si>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</si>
  <si>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</si>
  <si>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</si>
  <si>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</si>
  <si>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</si>
  <si>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</si>
  <si>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</si>
  <si>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</si>
  <si>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</si>
  <si>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</si>
  <si>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</si>
  <si>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</si>
  <si>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</si>
  <si>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</si>
  <si>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</si>
  <si>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</si>
  <si>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</si>
  <si>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</si>
  <si>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</si>
  <si>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</si>
  <si>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</si>
  <si>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</si>
  <si>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</si>
  <si>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</si>
  <si>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</si>
  <si>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</si>
  <si>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</si>
  <si>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</si>
  <si>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</si>
  <si>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</si>
  <si>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</si>
  <si>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</si>
  <si>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</si>
  <si>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</si>
  <si>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</si>
  <si>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</si>
  <si>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</si>
  <si>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</si>
  <si>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</si>
  <si>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</si>
  <si>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</si>
  <si>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</si>
  <si>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</si>
  <si>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</si>
  <si>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</si>
  <si>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</si>
  <si>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</si>
  <si>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</si>
  <si>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</si>
  <si>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</si>
  <si>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</si>
  <si>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</si>
  <si>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</si>
  <si>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</si>
  <si>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</si>
  <si>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</si>
  <si>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</si>
  <si>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</si>
  <si>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</si>
  <si>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</si>
  <si>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</si>
  <si>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</si>
  <si>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</si>
  <si>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</si>
  <si>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</si>
  <si>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</si>
  <si>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</si>
  <si>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</si>
  <si>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</si>
  <si>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</si>
  <si>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</si>
  <si>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</si>
  <si>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</si>
  <si>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</si>
  <si>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</si>
  <si>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</si>
  <si>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</si>
  <si>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</si>
  <si>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</si>
  <si>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</si>
  <si>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</si>
  <si>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</si>
  <si>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</si>
  <si>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</si>
  <si>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</si>
  <si>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</si>
  <si>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</si>
  <si>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</si>
  <si>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</si>
  <si>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</si>
  <si>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</si>
  <si>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</si>
  <si>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</si>
  <si>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</si>
  <si>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</si>
  <si>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</si>
  <si>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</si>
  <si>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</si>
  <si>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</si>
  <si>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</si>
  <si>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</si>
  <si>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</si>
  <si>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</si>
  <si>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</si>
  <si>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</si>
  <si>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</si>
  <si>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</si>
  <si>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</si>
  <si>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</si>
  <si>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</si>
  <si>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</si>
  <si>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</si>
  <si>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</si>
  <si>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</si>
  <si>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</si>
  <si>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</si>
  <si>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</si>
  <si>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</si>
  <si>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</si>
  <si>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</si>
  <si>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</si>
  <si>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</si>
  <si>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</si>
  <si>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</si>
  <si>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</si>
  <si>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</si>
  <si>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</si>
  <si>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</si>
  <si>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</si>
  <si>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</si>
  <si>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</si>
  <si>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</si>
  <si>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</si>
  <si>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</si>
  <si>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</si>
  <si>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</si>
  <si>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</si>
  <si>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</si>
  <si>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</si>
  <si>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</si>
  <si>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</si>
  <si>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</si>
  <si>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</si>
  <si>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</si>
  <si>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</si>
  <si>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</si>
  <si>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</si>
  <si>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</si>
  <si>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</si>
  <si>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</si>
  <si>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</si>
  <si>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</si>
  <si>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</si>
  <si>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</si>
  <si>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</si>
  <si>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</si>
  <si>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</si>
  <si>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</si>
  <si>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</si>
  <si>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</si>
  <si>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</si>
  <si>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</si>
  <si>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</si>
  <si>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</si>
  <si>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</si>
  <si>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</si>
  <si>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</si>
  <si>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</si>
  <si>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</si>
  <si>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</si>
  <si>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</si>
  <si>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</si>
  <si>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</si>
  <si>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</si>
  <si>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</si>
  <si>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</si>
  <si>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</si>
  <si>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</si>
  <si>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</si>
  <si>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</si>
  <si>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</si>
  <si>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</si>
  <si>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</si>
  <si>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</si>
  <si>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</si>
  <si>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</si>
  <si>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</si>
  <si>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</si>
  <si>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</si>
  <si>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</si>
  <si>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</si>
  <si>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</si>
  <si>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</si>
  <si>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</si>
  <si>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</si>
  <si>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</si>
  <si>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</si>
  <si>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</si>
  <si>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</si>
  <si>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</si>
  <si>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</si>
  <si>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</si>
  <si>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</si>
  <si>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</si>
  <si>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</si>
  <si>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</si>
  <si>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</si>
  <si>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</si>
  <si>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</si>
  <si>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</si>
  <si>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</si>
  <si>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</si>
  <si>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</si>
  <si>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</si>
  <si>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</si>
  <si>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</si>
  <si>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</si>
  <si>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</si>
  <si>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</si>
  <si>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</si>
  <si>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</si>
  <si>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</si>
  <si>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</si>
  <si>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</si>
  <si>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</si>
  <si>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</si>
  <si>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</si>
  <si>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</si>
  <si>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</si>
  <si>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</si>
  <si>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</si>
  <si>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</si>
  <si>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</si>
  <si>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</si>
  <si>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</si>
  <si>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</si>
  <si>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</si>
  <si>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</si>
  <si>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</si>
  <si>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</si>
  <si>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</si>
  <si>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</si>
  <si>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</si>
  <si>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</si>
  <si>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</si>
  <si>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</si>
  <si>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</si>
  <si>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</si>
  <si>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</si>
  <si>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</si>
  <si>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</si>
  <si>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</si>
  <si>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</si>
  <si>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</si>
  <si>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</si>
  <si>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</si>
  <si>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</si>
  <si>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</si>
  <si>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</si>
  <si>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</si>
  <si>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</si>
  <si>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</si>
  <si>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</si>
  <si>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</si>
  <si>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</si>
  <si>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</si>
  <si>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</si>
  <si>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</si>
  <si>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</si>
  <si>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</si>
  <si>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</si>
  <si>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</si>
  <si>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</si>
  <si>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</si>
  <si>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</si>
  <si>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</si>
  <si>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</si>
  <si>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</si>
  <si>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</si>
  <si>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</si>
  <si>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</si>
  <si>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</si>
  <si>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</si>
  <si>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</si>
  <si>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</si>
  <si>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</si>
  <si>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</si>
  <si>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</si>
  <si>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</si>
  <si>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</si>
  <si>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</si>
  <si>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</si>
  <si>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</si>
  <si>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</si>
  <si>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</si>
  <si>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</si>
  <si>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</si>
  <si>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</si>
  <si>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</si>
  <si>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</si>
  <si>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</si>
  <si>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</si>
  <si>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</si>
  <si>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</si>
  <si>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</si>
  <si>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</si>
  <si>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</si>
  <si>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</si>
  <si>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</si>
  <si>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</si>
  <si>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</si>
  <si>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</si>
  <si>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</si>
  <si>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</si>
  <si>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</si>
  <si>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</si>
  <si>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</si>
  <si>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</si>
  <si>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</si>
  <si>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</si>
  <si>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</si>
  <si>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</si>
  <si>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</si>
  <si>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</si>
  <si>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</si>
  <si>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</si>
  <si>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</si>
  <si>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</si>
  <si>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</si>
  <si>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</si>
  <si>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</si>
  <si>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</si>
  <si>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</si>
  <si>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</si>
  <si>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</si>
  <si>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</si>
  <si>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</si>
  <si>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</si>
  <si>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</si>
  <si>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</si>
  <si>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</si>
  <si>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</si>
  <si>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</si>
  <si>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</si>
  <si>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</si>
  <si>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</si>
  <si>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</si>
  <si>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</si>
  <si>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</si>
  <si>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</si>
  <si>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</si>
  <si>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</si>
  <si>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</si>
  <si>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</si>
  <si>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</si>
  <si>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</si>
  <si>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</si>
  <si>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</si>
  <si>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</si>
  <si>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</si>
  <si>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</si>
  <si>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</si>
  <si>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</si>
  <si>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</si>
  <si>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</si>
  <si>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</si>
  <si>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</si>
  <si>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</si>
  <si>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</si>
  <si>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</si>
  <si>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</si>
  <si>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</si>
  <si>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</si>
  <si>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</si>
  <si>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</si>
  <si>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</si>
  <si>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</si>
  <si>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</si>
  <si>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</si>
  <si>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</si>
  <si>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</si>
  <si>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</si>
  <si>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</si>
  <si>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</si>
  <si>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</si>
  <si>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</si>
  <si>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</si>
  <si>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</si>
  <si>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</si>
  <si>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</si>
  <si>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</si>
  <si>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</si>
  <si>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</si>
  <si>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</si>
  <si>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</si>
  <si>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</si>
  <si>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</si>
  <si>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</si>
  <si>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</si>
  <si>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</si>
  <si>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</si>
  <si>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</si>
  <si>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</si>
  <si>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</si>
  <si>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</si>
  <si>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</si>
  <si>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</si>
  <si>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</si>
  <si>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</si>
  <si>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</si>
  <si>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</si>
  <si>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</si>
  <si>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</si>
  <si>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</si>
  <si>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</si>
  <si>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</si>
  <si>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</si>
  <si>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</si>
  <si>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</si>
  <si>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</si>
  <si>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</si>
  <si>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</si>
  <si>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</si>
  <si>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</si>
  <si>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</si>
  <si>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</si>
  <si>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</si>
  <si>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</si>
  <si>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</si>
  <si>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</si>
  <si>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</si>
  <si>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</si>
  <si>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</si>
  <si>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</si>
  <si>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</si>
  <si>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</si>
  <si>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</si>
  <si>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</si>
  <si>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</si>
  <si>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</si>
  <si>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</si>
  <si>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</si>
  <si>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</si>
  <si>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</si>
  <si>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</si>
  <si>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</si>
  <si>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</si>
  <si>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</si>
  <si>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</si>
  <si>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</si>
  <si>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</si>
  <si>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</si>
  <si>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</si>
  <si>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</si>
  <si>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</si>
  <si>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</si>
  <si>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</si>
  <si>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</si>
  <si>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</si>
  <si>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</si>
  <si>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</si>
  <si>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</si>
  <si>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</si>
  <si>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</si>
  <si>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</si>
  <si>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</si>
  <si>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</si>
  <si>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</si>
  <si>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</si>
  <si>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</si>
  <si>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</si>
  <si>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</si>
  <si>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</si>
  <si>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</si>
  <si>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</si>
  <si>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</si>
  <si>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</si>
  <si>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</si>
  <si>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</si>
  <si>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</si>
  <si>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</si>
  <si>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</si>
  <si>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</si>
  <si>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</si>
  <si>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</si>
  <si>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</si>
  <si>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</si>
  <si>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</si>
  <si>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</si>
  <si>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</si>
  <si>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</si>
  <si>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</si>
  <si>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</si>
  <si>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</si>
  <si>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</si>
  <si>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</si>
  <si>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</si>
  <si>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</si>
  <si>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</si>
  <si>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</si>
  <si>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</si>
  <si>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</si>
  <si>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</si>
  <si>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</si>
  <si>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</si>
  <si>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</si>
  <si>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</si>
  <si>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</si>
  <si>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</si>
  <si>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</si>
  <si>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</si>
  <si>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</si>
  <si>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</si>
  <si>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</si>
  <si>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</si>
  <si>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</si>
  <si>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</si>
  <si>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</si>
  <si>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</si>
  <si>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</si>
  <si>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</si>
  <si>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</si>
  <si>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</si>
  <si>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</si>
  <si>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</si>
  <si>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</si>
  <si>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</si>
  <si>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</si>
  <si>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</si>
  <si>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</si>
  <si>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</si>
  <si>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</si>
  <si>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</si>
  <si>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</si>
  <si>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</si>
  <si>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</si>
  <si>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</si>
  <si>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</si>
  <si>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</si>
  <si>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</si>
  <si>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</si>
  <si>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</si>
  <si>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</si>
  <si>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</si>
  <si>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</si>
  <si>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</si>
  <si>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</si>
  <si>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</si>
  <si>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</si>
  <si>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</si>
  <si>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</si>
  <si>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</si>
  <si>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</si>
  <si>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</si>
  <si>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</si>
  <si>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</si>
  <si>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</si>
  <si>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</si>
  <si>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</si>
  <si>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</si>
  <si>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</si>
  <si>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</si>
  <si>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</si>
  <si>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</si>
  <si>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</si>
  <si>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</si>
  <si>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</si>
  <si>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</si>
  <si>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</si>
  <si>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</si>
  <si>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</si>
  <si>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</si>
  <si>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</si>
  <si>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</si>
  <si>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</si>
  <si>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</si>
  <si>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</si>
  <si>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</si>
  <si>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</si>
  <si>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</si>
  <si>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</si>
  <si>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</si>
  <si>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</si>
  <si>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</si>
  <si>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</si>
  <si>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</si>
  <si>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</si>
  <si>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</si>
  <si>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</si>
  <si>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</si>
  <si>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</si>
  <si>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</si>
  <si>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</si>
  <si>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</si>
  <si>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</si>
  <si>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</si>
  <si>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</si>
  <si>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</si>
  <si>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</si>
  <si>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</si>
  <si>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</si>
  <si>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</si>
  <si>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</si>
  <si>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</si>
  <si>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</si>
  <si>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</si>
  <si>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</si>
  <si>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</si>
  <si>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</si>
  <si>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</si>
  <si>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</si>
  <si>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</si>
  <si>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</si>
  <si>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</si>
  <si>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</si>
  <si>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</si>
  <si>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</si>
  <si>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</si>
  <si>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</si>
  <si>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</si>
  <si>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</si>
  <si>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</si>
  <si>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</si>
  <si>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</si>
  <si>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</si>
  <si>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</si>
  <si>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</si>
  <si>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</si>
  <si>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</si>
  <si>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</si>
  <si>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</si>
  <si>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</si>
  <si>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</si>
  <si>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</si>
  <si>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</si>
  <si>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</si>
  <si>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</si>
  <si>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</si>
  <si>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</si>
  <si>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</si>
  <si>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</si>
  <si>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</si>
  <si>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</si>
  <si>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</si>
  <si>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</si>
  <si>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</si>
  <si>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</si>
  <si>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</si>
  <si>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</si>
  <si>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</si>
  <si>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</si>
  <si>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</si>
  <si>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</si>
  <si>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</si>
  <si>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</si>
  <si>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</si>
  <si>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</si>
  <si>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</si>
  <si>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</si>
  <si>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</si>
  <si>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</si>
  <si>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</si>
  <si>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</si>
  <si>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</si>
  <si>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</si>
  <si>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</si>
  <si>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</si>
  <si>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</si>
  <si>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</si>
  <si>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</si>
  <si>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</si>
  <si>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</si>
  <si>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</si>
  <si>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</si>
  <si>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</si>
  <si>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</si>
  <si>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</si>
  <si>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</si>
  <si>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</si>
  <si>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</si>
  <si>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</si>
  <si>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</si>
  <si>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</si>
  <si>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</si>
  <si>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</si>
  <si>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</si>
  <si>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</si>
  <si>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</si>
  <si>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</si>
  <si>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</si>
  <si>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</si>
  <si>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</si>
  <si>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</si>
  <si>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</si>
  <si>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</si>
  <si>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</si>
  <si>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</si>
  <si>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</si>
  <si>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</si>
  <si>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</si>
  <si>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</si>
  <si>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</si>
  <si>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</si>
  <si>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</si>
  <si>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</si>
  <si>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</si>
  <si>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</si>
  <si>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</si>
  <si>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</si>
  <si>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</si>
  <si>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</si>
  <si>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</si>
  <si>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</si>
  <si>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</si>
  <si>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</si>
  <si>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</si>
  <si>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</si>
  <si>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</si>
  <si>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</si>
  <si>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</si>
  <si>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</si>
  <si>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</si>
  <si>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</si>
  <si>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</si>
  <si>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</si>
  <si>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</si>
  <si>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</si>
  <si>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</si>
  <si>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</si>
  <si>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</si>
  <si>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</si>
  <si>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</si>
  <si>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</si>
  <si>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</si>
  <si>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</si>
  <si>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</si>
  <si>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</si>
  <si>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</si>
  <si>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</si>
  <si>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</si>
  <si>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</si>
  <si>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</si>
  <si>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</si>
  <si>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</si>
  <si>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</si>
  <si>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</si>
  <si>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</si>
  <si>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</si>
  <si>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</si>
  <si>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</si>
  <si>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</si>
  <si>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</si>
  <si>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</si>
  <si>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</si>
  <si>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</si>
  <si>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</si>
  <si>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</si>
  <si>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</si>
  <si>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</si>
  <si>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</si>
  <si>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</si>
  <si>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</si>
  <si>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</si>
  <si>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</si>
  <si>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</si>
  <si>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</si>
  <si>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</si>
  <si>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</si>
  <si>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</si>
  <si>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</si>
  <si>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</si>
  <si>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</si>
  <si>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</si>
  <si>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</si>
  <si>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</si>
  <si>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</si>
  <si>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</si>
  <si>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</si>
  <si>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</si>
  <si>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</si>
  <si>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</si>
  <si>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</si>
  <si>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</si>
  <si>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</si>
  <si>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</si>
  <si>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</si>
  <si>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</si>
  <si>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</si>
  <si>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</si>
  <si>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</si>
  <si>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</si>
  <si>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</si>
  <si>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</si>
  <si>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</si>
  <si>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</si>
  <si>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</si>
  <si>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</si>
  <si>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</si>
  <si>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</si>
  <si>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</si>
  <si>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</si>
  <si>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</si>
  <si>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</si>
  <si>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</si>
  <si>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</si>
  <si>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</si>
  <si>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</si>
  <si>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</si>
  <si>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</si>
  <si>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</si>
  <si>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</si>
  <si>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</si>
  <si>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</si>
  <si>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</si>
  <si>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</si>
  <si>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</si>
  <si>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</si>
  <si>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</si>
  <si>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</si>
  <si>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</si>
  <si>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</si>
  <si>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</si>
  <si>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</si>
  <si>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</si>
  <si>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</si>
  <si>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</si>
  <si>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</si>
  <si>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</si>
  <si>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</si>
  <si>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</si>
  <si>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</si>
  <si>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</si>
  <si>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</si>
  <si>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</si>
  <si>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</si>
  <si>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</si>
  <si>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</si>
  <si>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</si>
  <si>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</si>
  <si>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</si>
  <si>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</si>
  <si>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</si>
  <si>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</si>
  <si>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</si>
  <si>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</si>
  <si>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</si>
  <si>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</si>
  <si>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</si>
  <si>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</si>
  <si>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</si>
  <si>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</si>
  <si>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</si>
  <si>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</si>
  <si>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</si>
  <si>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</si>
  <si>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</si>
  <si>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</si>
  <si>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</si>
  <si>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</si>
  <si>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</si>
  <si>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</si>
  <si>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</si>
  <si>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</si>
  <si>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</si>
  <si>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</si>
  <si>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</si>
  <si>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</si>
  <si>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</si>
  <si>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</si>
  <si>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</si>
  <si>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</si>
  <si>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</si>
  <si>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</si>
  <si>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</si>
  <si>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</si>
  <si>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</si>
  <si>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</si>
  <si>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</si>
  <si>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</si>
  <si>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</si>
  <si>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</si>
  <si>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</si>
  <si>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</si>
  <si>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</si>
  <si>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</si>
  <si>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</si>
  <si>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</si>
  <si>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</si>
  <si>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</si>
  <si>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</si>
  <si>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</si>
  <si>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</si>
  <si>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</si>
  <si>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</si>
  <si>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</si>
  <si>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</si>
  <si>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</si>
  <si>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</si>
  <si>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</si>
  <si>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</si>
  <si>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</si>
  <si>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</si>
  <si>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</si>
  <si>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</si>
  <si>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</si>
  <si>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</si>
  <si>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</si>
  <si>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</si>
  <si>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</si>
  <si>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</si>
  <si>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</si>
  <si>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</si>
  <si>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</si>
  <si>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</si>
  <si>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</si>
  <si>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</si>
  <si>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</si>
  <si>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</si>
  <si>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</si>
  <si>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</si>
  <si>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</si>
  <si>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</si>
  <si>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</si>
  <si>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</si>
  <si>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</si>
  <si>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</si>
  <si>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</si>
  <si>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</si>
  <si>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</si>
  <si>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</si>
  <si>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</si>
  <si>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</si>
  <si>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</si>
  <si>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</si>
  <si>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</si>
  <si>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</si>
  <si>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</si>
  <si>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</si>
  <si>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</si>
  <si>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</si>
  <si>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</si>
  <si>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</si>
  <si>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</si>
  <si>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</si>
  <si>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</si>
  <si>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</si>
  <si>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</si>
  <si>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</si>
  <si>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</si>
  <si>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</si>
  <si>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</si>
  <si>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</si>
  <si>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</si>
  <si>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</si>
  <si>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</si>
  <si>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</si>
  <si>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</si>
  <si>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</si>
  <si>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</si>
  <si>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</si>
  <si>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</si>
  <si>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</si>
  <si>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</si>
  <si>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</si>
  <si>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</si>
  <si>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</si>
  <si>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</si>
  <si>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</si>
  <si>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</si>
  <si>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</si>
  <si>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</si>
  <si>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</si>
  <si>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</si>
  <si>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</si>
  <si>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</si>
  <si>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</si>
  <si>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</si>
  <si>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</si>
  <si>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</si>
  <si>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</si>
  <si>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</si>
  <si>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</si>
  <si>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</si>
  <si>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</si>
  <si>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</si>
  <si>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</si>
  <si>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</si>
  <si>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</si>
  <si>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</si>
  <si>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</si>
  <si>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</si>
  <si>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</si>
  <si>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</si>
  <si>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</si>
  <si>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</si>
  <si>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</si>
  <si>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</si>
  <si>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</si>
  <si>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</si>
  <si>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</si>
  <si>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</si>
  <si>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</si>
  <si>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</si>
  <si>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</si>
  <si>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</si>
  <si>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</si>
  <si>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</si>
  <si>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</si>
  <si>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</si>
  <si>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</si>
  <si>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</si>
  <si>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</si>
  <si>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</si>
  <si>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</si>
  <si>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</si>
  <si>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</si>
  <si>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</si>
  <si>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</si>
  <si>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</si>
  <si>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</si>
  <si>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</si>
  <si>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</si>
  <si>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</si>
  <si>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</si>
  <si>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</si>
  <si>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</si>
  <si>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</si>
  <si>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</si>
  <si>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</si>
  <si>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</si>
  <si>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</si>
  <si>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</si>
  <si>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</si>
  <si>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</si>
  <si>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</si>
  <si>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</si>
  <si>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</si>
  <si>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</si>
  <si>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</si>
  <si>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</si>
  <si>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</si>
  <si>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</si>
  <si>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</si>
  <si>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</si>
  <si>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</si>
  <si>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</si>
  <si>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</si>
  <si>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</si>
  <si>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</si>
  <si>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</si>
  <si>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</si>
  <si>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</si>
  <si>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</si>
  <si>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</si>
  <si>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</si>
  <si>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</si>
  <si>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</si>
  <si>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</si>
  <si>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</si>
  <si>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</si>
  <si>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</si>
  <si>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</si>
  <si>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</si>
  <si>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</si>
  <si>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</si>
  <si>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</si>
  <si>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</si>
  <si>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</si>
  <si>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</si>
  <si>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</si>
  <si>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</si>
  <si>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</si>
  <si>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</si>
  <si>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</si>
  <si>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</si>
  <si>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</si>
  <si>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</si>
  <si>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</si>
  <si>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</si>
  <si>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</si>
  <si>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</si>
  <si>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</si>
  <si>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</si>
  <si>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</si>
  <si>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</si>
  <si>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</si>
  <si>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</si>
  <si>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</si>
  <si>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</si>
  <si>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</si>
  <si>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</si>
  <si>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</si>
  <si>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</si>
  <si>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</si>
  <si>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</si>
  <si>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</si>
  <si>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</si>
  <si>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</si>
  <si>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</si>
  <si>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</si>
  <si>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</si>
  <si>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</si>
  <si>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</si>
  <si>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</si>
  <si>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</si>
  <si>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</si>
  <si>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</si>
  <si>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</si>
  <si>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</si>
  <si>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</si>
  <si>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</si>
  <si>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</si>
  <si>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</si>
  <si>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</si>
  <si>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</si>
  <si>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</si>
  <si>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</si>
  <si>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</si>
  <si>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</si>
  <si>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</si>
  <si>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</si>
  <si>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</si>
  <si>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</si>
  <si>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</si>
  <si>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</si>
  <si>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</si>
  <si>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</si>
  <si>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</si>
  <si>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</si>
  <si>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</si>
  <si>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</si>
  <si>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</si>
  <si>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</si>
  <si>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</si>
  <si>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</si>
  <si>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</si>
  <si>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</si>
  <si>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</si>
  <si>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</si>
  <si>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</si>
  <si>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</si>
  <si>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</si>
  <si>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</si>
  <si>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</si>
  <si>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</si>
  <si>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</si>
  <si>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</si>
  <si>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</si>
  <si>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</si>
  <si>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</si>
  <si>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</si>
  <si>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</si>
  <si>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</si>
  <si>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</si>
  <si>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</si>
  <si>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</si>
  <si>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</si>
  <si>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</si>
  <si>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</si>
  <si>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</si>
  <si>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</si>
  <si>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</si>
  <si>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</si>
  <si>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</si>
  <si>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</si>
  <si>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</si>
  <si>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</si>
  <si>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</si>
  <si>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</si>
  <si>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</si>
  <si>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</si>
  <si>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</si>
  <si>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</si>
  <si>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</si>
  <si>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</si>
  <si>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</si>
  <si>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</si>
  <si>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</si>
  <si>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</si>
  <si>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</si>
  <si>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</si>
  <si>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</si>
  <si>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</si>
  <si>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</si>
  <si>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</si>
  <si>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</si>
  <si>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</si>
  <si>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</si>
  <si>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</si>
  <si>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</si>
  <si>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</si>
  <si>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</si>
  <si>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</si>
  <si>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</si>
  <si>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</si>
  <si>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</si>
  <si>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</si>
  <si>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</si>
  <si>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</si>
  <si>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</si>
  <si>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</si>
  <si>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</si>
  <si>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</si>
  <si>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</si>
  <si>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</si>
  <si>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</si>
  <si>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</si>
  <si>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</si>
  <si>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</si>
  <si>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</si>
  <si>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</si>
  <si>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</si>
  <si>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</si>
  <si>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</si>
  <si>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</si>
  <si>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</si>
  <si>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</si>
  <si>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</si>
  <si>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</si>
  <si>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</si>
  <si>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</si>
  <si>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</si>
  <si>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</si>
  <si>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</si>
  <si>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</si>
  <si>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</si>
  <si>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</si>
  <si>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</si>
  <si>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</si>
  <si>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</si>
  <si>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</si>
  <si>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</si>
  <si>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</si>
  <si>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</si>
  <si>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</si>
  <si>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</si>
  <si>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</si>
  <si>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</si>
  <si>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</si>
  <si>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</si>
  <si>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</si>
  <si>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</si>
  <si>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</si>
  <si>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</si>
  <si>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</si>
  <si>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</si>
  <si>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</si>
  <si>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</si>
  <si>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</si>
  <si>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</si>
  <si>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</si>
  <si>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</si>
  <si>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</si>
  <si>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</si>
  <si>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</si>
  <si>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</si>
  <si>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</si>
  <si>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</si>
  <si>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</si>
  <si>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</si>
  <si>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</si>
  <si>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</si>
  <si>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</si>
  <si>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</si>
  <si>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</si>
  <si>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</si>
  <si>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</si>
  <si>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</si>
  <si>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</si>
  <si>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</si>
  <si>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</si>
  <si>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</si>
  <si>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</si>
  <si>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</si>
  <si>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</si>
  <si>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</si>
  <si>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</si>
  <si>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</si>
  <si>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</si>
  <si>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</si>
  <si>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</si>
  <si>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</si>
  <si>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</si>
  <si>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</si>
  <si>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</si>
  <si>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</si>
  <si>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</si>
  <si>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</si>
  <si>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</si>
  <si>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</si>
  <si>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</si>
  <si>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</si>
  <si>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</si>
  <si>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</si>
  <si>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</si>
  <si>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</si>
  <si>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</si>
  <si>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</si>
  <si>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</si>
  <si>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</si>
  <si>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</si>
  <si>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</si>
  <si>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</si>
  <si>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</si>
  <si>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</si>
  <si>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</si>
  <si>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</si>
  <si>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</si>
  <si>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</si>
  <si>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</si>
  <si>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</si>
  <si>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</si>
  <si>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</si>
  <si>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</si>
  <si>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</si>
  <si>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</si>
  <si>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</si>
  <si>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</si>
  <si>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</si>
  <si>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</si>
  <si>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</si>
  <si>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</si>
  <si>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</si>
  <si>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</si>
  <si>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</si>
  <si>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</si>
  <si>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</si>
  <si>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</si>
  <si>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</si>
  <si>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</si>
  <si>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</si>
  <si>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</si>
  <si>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</si>
  <si>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</si>
  <si>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</si>
  <si>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</si>
  <si>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</si>
  <si>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</si>
  <si>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</si>
  <si>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</si>
  <si>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</si>
  <si>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</si>
  <si>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</si>
  <si>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</si>
  <si>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</si>
  <si>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</si>
  <si>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</si>
  <si>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</si>
  <si>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</si>
  <si>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</si>
  <si>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</si>
  <si>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</si>
  <si>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</si>
  <si>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</si>
  <si>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</si>
  <si>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</si>
  <si>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</si>
  <si>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</si>
  <si>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</si>
  <si>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</si>
  <si>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</si>
  <si>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</si>
  <si>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</si>
  <si>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</si>
  <si>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</si>
  <si>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</si>
  <si>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</si>
  <si>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</si>
  <si>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</si>
  <si>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</si>
  <si>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</si>
  <si>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</si>
  <si>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</si>
  <si>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</si>
  <si>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</si>
  <si>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</si>
  <si>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</si>
  <si>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</si>
  <si>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</si>
  <si>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</si>
  <si>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</si>
  <si>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</si>
  <si>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</si>
  <si>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</si>
  <si>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</si>
  <si>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</si>
  <si>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</si>
  <si>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</si>
  <si>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</si>
  <si>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</si>
  <si>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</si>
  <si>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</si>
  <si>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</si>
  <si>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</si>
  <si>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</si>
  <si>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</si>
  <si>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</si>
  <si>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</si>
  <si>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</si>
  <si>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</si>
  <si>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</si>
  <si>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</si>
  <si>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</si>
  <si>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</si>
  <si>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</si>
  <si>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</si>
  <si>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</si>
  <si>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</si>
  <si>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</si>
  <si>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</si>
  <si>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</si>
  <si>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</si>
  <si>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</si>
  <si>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</si>
  <si>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</si>
  <si>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</si>
  <si>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</si>
  <si>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</si>
  <si>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</si>
  <si>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</si>
  <si>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</si>
  <si>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</si>
  <si>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</si>
  <si>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</si>
  <si>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</si>
  <si>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</si>
  <si>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</si>
  <si>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</si>
  <si>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</si>
  <si>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</si>
  <si>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</si>
  <si>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</si>
  <si>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</si>
  <si>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</si>
  <si>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</si>
  <si>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</si>
  <si>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</si>
  <si>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</si>
  <si>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</si>
  <si>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</si>
  <si>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</si>
  <si>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</si>
  <si>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</si>
  <si>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</si>
  <si>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</si>
  <si>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</si>
  <si>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</si>
  <si>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</si>
  <si>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</si>
  <si>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</si>
  <si>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</si>
  <si>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</si>
  <si>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</si>
  <si>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</si>
  <si>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</si>
  <si>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</si>
  <si>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</si>
  <si>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</si>
  <si>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</si>
  <si>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</si>
  <si>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</si>
  <si>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</si>
  <si>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</si>
  <si>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</si>
  <si>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</si>
  <si>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</si>
  <si>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</si>
  <si>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</si>
  <si>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</si>
  <si>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</si>
  <si>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</si>
  <si>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</si>
  <si>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</si>
  <si>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</si>
  <si>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</si>
  <si>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</si>
  <si>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</si>
  <si>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</si>
  <si>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</si>
  <si>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</si>
  <si>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</si>
  <si>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</si>
  <si>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</si>
  <si>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</si>
  <si>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</si>
  <si>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</si>
  <si>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</si>
  <si>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</si>
  <si>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</si>
  <si>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</si>
  <si>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</si>
  <si>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</si>
  <si>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</si>
  <si>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</si>
  <si>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</si>
  <si>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</si>
  <si>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</si>
  <si>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</si>
  <si>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</si>
  <si>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</si>
  <si>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</si>
  <si>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</si>
  <si>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</si>
  <si>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</si>
  <si>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</si>
  <si>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</si>
  <si>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</si>
  <si>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</si>
  <si>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</si>
  <si>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</si>
  <si>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</si>
  <si>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</si>
  <si>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</si>
  <si>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</si>
  <si>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</si>
  <si>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</si>
  <si>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</si>
  <si>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</si>
  <si>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</si>
  <si>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</si>
  <si>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</si>
  <si>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</si>
  <si>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</si>
  <si>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</si>
  <si>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</si>
  <si>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</si>
  <si>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</si>
  <si>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</si>
  <si>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</si>
  <si>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</si>
  <si>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</si>
  <si>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</si>
  <si>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</si>
  <si>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</si>
  <si>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</si>
  <si>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</si>
  <si>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</si>
  <si>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</si>
  <si>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</si>
  <si>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</si>
  <si>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</si>
  <si>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</si>
  <si>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</si>
  <si>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</si>
  <si>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</si>
  <si>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</si>
  <si>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</si>
  <si>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</si>
  <si>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</si>
  <si>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</si>
  <si>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</si>
  <si>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</si>
  <si>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</si>
  <si>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</si>
  <si>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</si>
  <si>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</si>
  <si>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</si>
  <si>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</si>
  <si>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</si>
  <si>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</si>
  <si>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</si>
  <si>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</si>
  <si>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</si>
  <si>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</si>
  <si>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</si>
  <si>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</si>
  <si>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</si>
  <si>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</si>
  <si>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</si>
  <si>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</si>
  <si>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</si>
  <si>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</si>
  <si>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</si>
  <si>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</si>
  <si>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</si>
  <si>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</si>
  <si>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</si>
  <si>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</si>
  <si>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</si>
  <si>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</si>
  <si>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</si>
  <si>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</si>
  <si>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</si>
  <si>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</si>
  <si>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</si>
  <si>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</si>
  <si>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</si>
  <si>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</si>
  <si>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</si>
  <si>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</si>
  <si>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</si>
  <si>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</si>
  <si>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</si>
  <si>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</si>
  <si>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</si>
  <si>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</si>
  <si>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</si>
  <si>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</si>
  <si>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</si>
  <si>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</si>
  <si>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</si>
  <si>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</si>
  <si>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</si>
  <si>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</si>
  <si>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</si>
  <si>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</si>
  <si>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</si>
  <si>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</si>
  <si>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</si>
  <si>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</si>
  <si>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</si>
  <si>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</si>
  <si>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</si>
  <si>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</si>
  <si>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</si>
  <si>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</si>
  <si>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</si>
  <si>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</si>
  <si>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</si>
  <si>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</si>
  <si>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</si>
  <si>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</si>
  <si>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</si>
  <si>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</si>
  <si>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</si>
  <si>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</si>
  <si>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</si>
  <si>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</si>
  <si>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</si>
  <si>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</si>
  <si>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</si>
  <si>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</si>
  <si>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</si>
  <si>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</si>
  <si>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</si>
  <si>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</si>
  <si>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</si>
  <si>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</si>
  <si>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</si>
  <si>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</si>
  <si>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</si>
  <si>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</si>
  <si>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</si>
  <si>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</si>
  <si>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</si>
  <si>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</si>
  <si>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</si>
  <si>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</si>
  <si>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</si>
  <si>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</si>
  <si>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</si>
  <si>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</si>
  <si>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</si>
  <si>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</si>
  <si>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</si>
  <si>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</si>
  <si>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</si>
  <si>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</si>
  <si>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</si>
  <si>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</si>
  <si>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</si>
  <si>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</si>
  <si>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</si>
  <si>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</si>
  <si>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</si>
  <si>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</si>
  <si>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</si>
  <si>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</si>
  <si>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</si>
  <si>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</si>
  <si>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</si>
  <si>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</si>
  <si>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</si>
  <si>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</si>
  <si>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</si>
  <si>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</si>
  <si>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</si>
  <si>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</si>
  <si>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</si>
  <si>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</si>
  <si>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</si>
  <si>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</si>
  <si>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</si>
  <si>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</si>
  <si>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</si>
  <si>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</si>
  <si>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</si>
  <si>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</si>
  <si>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</si>
  <si>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</si>
  <si>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</si>
  <si>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</si>
  <si>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</si>
  <si>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</si>
  <si>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</si>
  <si>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</si>
  <si>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</si>
  <si>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</si>
  <si>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</si>
  <si>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</si>
  <si>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</si>
  <si>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</si>
  <si>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</si>
  <si>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</si>
  <si>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</si>
  <si>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</si>
  <si>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</si>
  <si>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</si>
  <si>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</si>
  <si>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</si>
  <si>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</si>
  <si>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</si>
  <si>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</si>
  <si>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</si>
  <si>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</si>
  <si>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</si>
  <si>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</si>
  <si>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</si>
  <si>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</si>
  <si>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</si>
  <si>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</si>
  <si>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</si>
  <si>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</si>
  <si>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</si>
  <si>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</si>
  <si>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</si>
  <si>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</si>
  <si>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</si>
  <si>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</si>
  <si>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</si>
  <si>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</si>
  <si>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</si>
  <si>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</si>
  <si>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</si>
  <si>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</si>
  <si>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</si>
  <si>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</si>
  <si>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</si>
  <si>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</si>
  <si>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</si>
  <si>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</si>
  <si>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</si>
  <si>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</si>
  <si>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</si>
  <si>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</si>
  <si>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</si>
  <si>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</si>
  <si>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</si>
  <si>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</si>
  <si>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</si>
  <si>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</si>
  <si>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</si>
  <si>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</si>
  <si>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</si>
  <si>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</si>
  <si>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</si>
  <si>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</si>
  <si>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</si>
  <si>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</si>
  <si>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</si>
  <si>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</si>
  <si>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</si>
  <si>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</si>
  <si>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</si>
  <si>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</si>
  <si>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</si>
  <si>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</si>
  <si>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</si>
  <si>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</si>
  <si>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</si>
  <si>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</si>
  <si>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</si>
  <si>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</si>
  <si>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</si>
  <si>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</si>
  <si>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</si>
  <si>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</si>
  <si>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</si>
  <si>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</si>
  <si>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</si>
  <si>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</si>
  <si>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</si>
  <si>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</si>
  <si>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</si>
  <si>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</si>
  <si>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</si>
  <si>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</si>
  <si>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</si>
  <si>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</si>
  <si>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</si>
  <si>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</si>
  <si>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</si>
  <si>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</si>
  <si>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</si>
  <si>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</si>
  <si>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</si>
  <si>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</si>
  <si>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</si>
  <si>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</si>
  <si>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</si>
  <si>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</si>
  <si>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</si>
  <si>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</si>
  <si>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</si>
  <si>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</si>
  <si>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</si>
  <si>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</si>
  <si>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</si>
  <si>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</si>
  <si>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</si>
  <si>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</si>
  <si>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</si>
  <si>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</si>
  <si>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</si>
  <si>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</si>
  <si>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</si>
  <si>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</si>
  <si>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</si>
  <si>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</si>
  <si>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</si>
  <si>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</si>
  <si>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</si>
  <si>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</si>
  <si>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</si>
  <si>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</si>
  <si>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</si>
  <si>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</si>
  <si>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</si>
  <si>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</si>
  <si>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</si>
  <si>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</si>
  <si>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</si>
  <si>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</si>
  <si>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</si>
  <si>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</si>
  <si>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</si>
  <si>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</si>
  <si>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</si>
  <si>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</si>
  <si>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</si>
  <si>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</si>
  <si>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</si>
  <si>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</si>
  <si>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</si>
  <si>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</si>
  <si>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</si>
  <si>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</si>
  <si>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</si>
  <si>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</si>
  <si>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</si>
  <si>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</si>
  <si>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</si>
  <si>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</si>
  <si>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</si>
  <si>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</si>
  <si>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</si>
  <si>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</si>
  <si>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</si>
  <si>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</si>
  <si>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</si>
  <si>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</si>
  <si>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</si>
  <si>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</si>
  <si>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</si>
  <si>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</si>
  <si>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</si>
  <si>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</si>
  <si>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</si>
  <si>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</si>
  <si>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</si>
  <si>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</si>
  <si>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</si>
  <si>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</si>
  <si>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</si>
  <si>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</si>
  <si>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</si>
  <si>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</si>
  <si>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</si>
  <si>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</si>
  <si>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</si>
  <si>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</si>
  <si>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</si>
  <si>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</si>
  <si>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</si>
  <si>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</si>
  <si>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</si>
  <si>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</si>
  <si>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</si>
  <si>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</si>
  <si>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</si>
  <si>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</si>
  <si>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</si>
  <si>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</si>
  <si>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</si>
  <si>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</si>
  <si>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</si>
  <si>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</si>
  <si>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</si>
  <si>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</si>
  <si>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</si>
  <si>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</si>
  <si>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</si>
  <si>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</si>
  <si>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</si>
  <si>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</si>
  <si>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</si>
  <si>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</si>
  <si>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</si>
  <si>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</si>
  <si>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</si>
  <si>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</si>
  <si>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</si>
  <si>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</si>
  <si>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</si>
  <si>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</si>
  <si>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</si>
  <si>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</si>
  <si>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</si>
  <si>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</si>
  <si>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</si>
  <si>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</si>
  <si>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</si>
  <si>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</si>
  <si>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</si>
  <si>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</si>
  <si>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</si>
  <si>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</si>
  <si>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</si>
  <si>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</si>
  <si>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</si>
  <si>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</si>
  <si>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</si>
  <si>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</si>
  <si>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</si>
  <si>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</si>
  <si>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</si>
  <si>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</si>
  <si>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</si>
  <si>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</si>
  <si>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</si>
  <si>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</si>
  <si>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</si>
  <si>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</si>
  <si>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</si>
  <si>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</si>
  <si>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</si>
  <si>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</si>
  <si>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</si>
  <si>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</si>
  <si>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</si>
  <si>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</si>
  <si>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</si>
  <si>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</si>
  <si>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</si>
  <si>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</si>
  <si>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</si>
  <si>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</si>
  <si>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</si>
  <si>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</si>
  <si>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</si>
  <si>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</si>
  <si>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</si>
  <si>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</si>
  <si>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</si>
  <si>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</si>
  <si>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</si>
  <si>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</si>
  <si>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</si>
  <si>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</si>
  <si>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</si>
  <si>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</si>
  <si>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</si>
  <si>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</si>
  <si>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</si>
  <si>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</si>
  <si>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</si>
  <si>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</si>
  <si>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</si>
  <si>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</si>
  <si>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</si>
  <si>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</si>
  <si>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</si>
  <si>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</si>
  <si>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</si>
  <si>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</si>
  <si>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</si>
  <si>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</si>
  <si>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</si>
  <si>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</si>
  <si>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</si>
  <si>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</si>
  <si>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</si>
  <si>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</si>
  <si>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</si>
  <si>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</si>
  <si>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</si>
  <si>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</si>
  <si>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</si>
  <si>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</si>
  <si>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</si>
  <si>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</si>
  <si>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</si>
  <si>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</si>
  <si>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</si>
  <si>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</si>
  <si>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</si>
  <si>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</si>
  <si>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</si>
  <si>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</si>
  <si>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</si>
  <si>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</si>
  <si>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</si>
  <si>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</si>
  <si>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</si>
  <si>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</si>
  <si>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</si>
  <si>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</si>
  <si>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</si>
  <si>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</si>
  <si>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</si>
  <si>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</si>
  <si>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</si>
  <si>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</si>
  <si>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</si>
  <si>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</si>
  <si>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</si>
  <si>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</si>
  <si>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</si>
  <si>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</si>
  <si>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</si>
  <si>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</si>
  <si>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</si>
  <si>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</si>
  <si>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</si>
  <si>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</si>
  <si>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</si>
  <si>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</si>
  <si>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</si>
  <si>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</si>
  <si>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</si>
  <si>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</si>
  <si>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</si>
  <si>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</si>
  <si>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</si>
  <si>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</si>
  <si>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</si>
  <si>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</si>
  <si>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</si>
  <si>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</si>
  <si>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</si>
  <si>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</si>
  <si>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</si>
  <si>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</si>
  <si>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</si>
  <si>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</si>
  <si>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</si>
  <si>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</si>
  <si>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</si>
  <si>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</si>
  <si>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</si>
  <si>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</si>
  <si>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</si>
  <si>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</si>
  <si>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</si>
  <si>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</si>
  <si>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</si>
  <si>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</si>
  <si>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</si>
  <si>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</si>
  <si>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</si>
  <si>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</si>
  <si>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</si>
  <si>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</si>
  <si>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</si>
  <si>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</si>
  <si>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</si>
  <si>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</si>
  <si>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</si>
  <si>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</si>
  <si>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</si>
  <si>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</si>
  <si>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</si>
  <si>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</si>
  <si>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</si>
  <si>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</si>
  <si>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</si>
  <si>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</si>
  <si>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</si>
  <si>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</si>
  <si>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</si>
  <si>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</si>
  <si>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</si>
  <si>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</si>
  <si>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</si>
  <si>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</si>
  <si>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</si>
  <si>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</si>
  <si>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</si>
  <si>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</si>
  <si>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</si>
  <si>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</si>
  <si>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</si>
  <si>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</si>
  <si>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</si>
  <si>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</si>
  <si>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</si>
  <si>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</si>
  <si>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</si>
  <si>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</si>
  <si>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</si>
  <si>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</si>
  <si>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</si>
  <si>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</si>
  <si>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</si>
  <si>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</si>
  <si>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</si>
  <si>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</si>
  <si>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</si>
  <si>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</si>
  <si>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</si>
  <si>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</si>
  <si>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</si>
  <si>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</si>
  <si>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</si>
  <si>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</si>
  <si>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</si>
  <si>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</si>
  <si>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</si>
  <si>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</si>
  <si>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</si>
  <si>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</si>
  <si>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</si>
  <si>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</si>
  <si>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</si>
  <si>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</si>
  <si>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</si>
  <si>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</si>
  <si>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</si>
  <si>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</si>
  <si>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</si>
  <si>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</si>
  <si>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</si>
  <si>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</si>
  <si>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</si>
  <si>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</si>
  <si>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</si>
  <si>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</si>
  <si>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</si>
  <si>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</si>
  <si>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</si>
  <si>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</si>
  <si>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</si>
  <si>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</si>
  <si>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</si>
  <si>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</si>
  <si>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</si>
  <si>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</si>
  <si>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</si>
  <si>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</si>
  <si>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</si>
  <si>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</si>
  <si>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</si>
  <si>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</si>
  <si>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</si>
  <si>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</si>
  <si>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</si>
  <si>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</si>
  <si>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</si>
  <si>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</si>
  <si>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</si>
  <si>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</si>
  <si>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</si>
  <si>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</si>
  <si>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</si>
  <si>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</si>
  <si>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</si>
  <si>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</si>
  <si>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</si>
  <si>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</si>
  <si>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</si>
  <si>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</si>
  <si>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</si>
  <si>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</si>
  <si>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</si>
  <si>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</si>
  <si>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</si>
  <si>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</si>
  <si>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</si>
  <si>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</si>
  <si>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</si>
  <si>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</si>
  <si>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</si>
  <si>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</si>
  <si>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</si>
  <si>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</si>
  <si>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</si>
  <si>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</si>
  <si>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</si>
  <si>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</si>
  <si>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</si>
  <si>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</si>
  <si>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</si>
  <si>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</si>
  <si>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</si>
  <si>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</si>
  <si>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</si>
  <si>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</si>
  <si>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</si>
  <si>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</si>
  <si>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</si>
  <si>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</si>
  <si>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</si>
  <si>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</si>
  <si>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</si>
  <si>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</si>
  <si>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</si>
  <si>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</si>
  <si>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</si>
  <si>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</si>
  <si>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</si>
  <si>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</si>
  <si>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</si>
  <si>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</si>
  <si>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</si>
  <si>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</si>
  <si>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</si>
  <si>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</si>
  <si>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</si>
  <si>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</si>
  <si>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</si>
  <si>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</si>
  <si>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</si>
  <si>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</si>
  <si>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</si>
  <si>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</si>
  <si>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</si>
  <si>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</si>
  <si>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</si>
  <si>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</si>
  <si>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</si>
  <si>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</si>
  <si>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</si>
  <si>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</si>
  <si>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</si>
  <si>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</si>
  <si>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</si>
  <si>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</si>
  <si>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</si>
  <si>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</si>
  <si>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</si>
  <si>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</si>
  <si>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</si>
  <si>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</si>
  <si>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</si>
  <si>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</si>
  <si>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</si>
  <si>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</si>
  <si>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</si>
  <si>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</si>
  <si>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</si>
  <si>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</si>
  <si>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</si>
  <si>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</si>
  <si>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</si>
  <si>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</si>
  <si>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</si>
  <si>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</si>
  <si>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</si>
  <si>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</si>
  <si>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</si>
  <si>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</si>
  <si>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</si>
  <si>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</si>
  <si>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</si>
  <si>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</si>
  <si>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</si>
  <si>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</si>
  <si>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</si>
  <si>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</si>
  <si>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</si>
  <si>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</si>
  <si>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</si>
  <si>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</si>
  <si>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</si>
  <si>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</si>
  <si>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</si>
  <si>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</si>
  <si>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</si>
  <si>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</si>
  <si>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</si>
  <si>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</si>
  <si>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</si>
  <si>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</si>
  <si>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</si>
  <si>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</si>
  <si>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</si>
  <si>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</si>
  <si>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</si>
  <si>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</si>
  <si>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</si>
  <si>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</si>
  <si>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</si>
  <si>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</si>
  <si>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</si>
  <si>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</si>
  <si>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</si>
  <si>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</si>
  <si>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</si>
  <si>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</si>
  <si>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</si>
  <si>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</si>
  <si>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</si>
  <si>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</si>
  <si>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</si>
  <si>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</si>
  <si>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</si>
  <si>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</si>
  <si>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</si>
  <si>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</si>
  <si>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</si>
  <si>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</si>
  <si>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</si>
  <si>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</si>
  <si>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</si>
  <si>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</si>
  <si>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</si>
  <si>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</si>
  <si>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</si>
  <si>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</si>
  <si>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</si>
  <si>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</si>
  <si>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</si>
  <si>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</si>
  <si>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</si>
  <si>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</si>
  <si>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</si>
  <si>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</si>
  <si>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</si>
  <si>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</si>
  <si>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</si>
  <si>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</si>
  <si>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</si>
  <si>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</si>
  <si>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</si>
  <si>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</si>
  <si>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</si>
  <si>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</si>
  <si>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</si>
  <si>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</si>
  <si>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</si>
  <si>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</si>
  <si>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</si>
  <si>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</si>
  <si>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</si>
  <si>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</si>
  <si>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</si>
  <si>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</si>
  <si>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</si>
  <si>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</si>
  <si>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</si>
  <si>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</si>
  <si>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</si>
  <si>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</si>
  <si>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</si>
  <si>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</si>
  <si>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</si>
  <si>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</si>
  <si>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</si>
  <si>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</si>
  <si>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</si>
  <si>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</si>
  <si>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</si>
  <si>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</si>
  <si>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</si>
  <si>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</si>
  <si>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</si>
  <si>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</si>
  <si>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</si>
  <si>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</si>
  <si>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</si>
  <si>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</si>
  <si>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</si>
  <si>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</si>
  <si>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</si>
  <si>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</si>
  <si>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</si>
  <si>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</si>
  <si>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</si>
  <si>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</si>
  <si>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</si>
  <si>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</si>
  <si>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</si>
  <si>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</si>
  <si>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</si>
  <si>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</si>
  <si>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</si>
  <si>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</si>
  <si>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</si>
  <si>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</si>
  <si>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</si>
  <si>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</si>
  <si>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</si>
  <si>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</si>
  <si>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</si>
  <si>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</si>
  <si>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</si>
  <si>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</si>
  <si>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</si>
  <si>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</si>
  <si>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</si>
  <si>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</si>
  <si>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</si>
  <si>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</si>
  <si>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</si>
  <si>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</si>
  <si>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</si>
  <si>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</si>
  <si>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</si>
  <si>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</si>
  <si>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</si>
  <si>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</si>
  <si>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</si>
  <si>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</si>
  <si>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</si>
  <si>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</si>
  <si>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</si>
  <si>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</si>
  <si>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</si>
  <si>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</si>
  <si>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</si>
  <si>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</si>
  <si>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</si>
  <si>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</si>
  <si>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</si>
  <si>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</si>
  <si>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</si>
  <si>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</si>
  <si>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</si>
  <si>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</si>
  <si>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</si>
  <si>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</si>
  <si>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</si>
  <si>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</si>
  <si>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</si>
  <si>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</si>
  <si>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</si>
  <si>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</si>
  <si>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</si>
  <si>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</si>
  <si>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</si>
  <si>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</si>
  <si>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</si>
  <si>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</si>
  <si>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</si>
  <si>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</si>
  <si>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</si>
  <si>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</si>
  <si>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</si>
  <si>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</si>
  <si>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</si>
  <si>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</si>
  <si>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</si>
  <si>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</si>
  <si>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</si>
  <si>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</si>
  <si>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</si>
  <si>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</si>
  <si>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</si>
  <si>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</si>
  <si>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</si>
  <si>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</si>
  <si>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</si>
  <si>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</si>
  <si>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</si>
  <si>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</si>
  <si>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</si>
  <si>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</si>
  <si>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</si>
  <si>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</si>
  <si>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</si>
  <si>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</si>
  <si>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</si>
  <si>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</si>
  <si>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</si>
  <si>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</si>
  <si>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</si>
  <si>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</si>
  <si>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</si>
  <si>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</si>
  <si>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</si>
  <si>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</si>
  <si>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</si>
  <si>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</si>
  <si>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</si>
  <si>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</si>
  <si>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</si>
  <si>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</si>
  <si>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</si>
  <si>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</si>
  <si>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</si>
  <si>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</si>
  <si>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</si>
  <si>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</si>
  <si>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</si>
  <si>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</si>
  <si>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</si>
  <si>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</si>
  <si>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</si>
  <si>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</si>
  <si>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</si>
  <si>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</si>
  <si>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</si>
  <si>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</si>
  <si>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</si>
  <si>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</si>
  <si>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</si>
  <si>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</si>
  <si>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</si>
  <si>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</si>
  <si>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</si>
  <si>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</si>
  <si>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</si>
  <si>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</si>
  <si>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</si>
  <si>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</si>
  <si>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</si>
  <si>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</si>
  <si>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</si>
  <si>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</si>
  <si>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</si>
  <si>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</si>
  <si>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</si>
  <si>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</si>
  <si>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</si>
  <si>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</si>
  <si>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</si>
  <si>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</si>
  <si>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</si>
  <si>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</si>
  <si>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</si>
  <si>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</si>
  <si>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</si>
  <si>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</si>
  <si>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</si>
  <si>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</si>
  <si>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</si>
  <si>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</si>
  <si>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</si>
  <si>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</si>
  <si>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</si>
  <si>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</si>
  <si>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</si>
  <si>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</si>
  <si>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</si>
  <si>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</si>
  <si>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</si>
  <si>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</si>
  <si>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</si>
  <si>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</si>
  <si>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</si>
  <si>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</si>
  <si>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</si>
  <si>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</si>
  <si>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</si>
  <si>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</si>
  <si>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</si>
  <si>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</si>
  <si>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</si>
  <si>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</si>
  <si>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</si>
  <si>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</si>
  <si>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</si>
  <si>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</si>
  <si>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</si>
  <si>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</si>
  <si>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</si>
  <si>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</si>
  <si>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</si>
  <si>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</si>
  <si>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</si>
  <si>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</si>
  <si>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</si>
  <si>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</si>
  <si>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</si>
  <si>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</si>
  <si>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</si>
  <si>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</si>
  <si>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</si>
  <si>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</si>
  <si>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</si>
  <si>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</si>
  <si>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</si>
  <si>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</si>
  <si>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</si>
  <si>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</si>
  <si>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</si>
  <si>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</si>
  <si>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</si>
  <si>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</si>
  <si>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</si>
  <si>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</si>
  <si>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</si>
  <si>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</si>
  <si>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</si>
  <si>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</si>
  <si>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</si>
  <si>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</si>
  <si>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</si>
  <si>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</si>
  <si>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</si>
  <si>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</si>
  <si>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</si>
  <si>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</si>
  <si>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</si>
  <si>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</si>
  <si>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</si>
  <si>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</si>
  <si>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</si>
  <si>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</si>
  <si>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</si>
  <si>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</si>
  <si>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</si>
  <si>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</si>
  <si>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</si>
  <si>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</si>
  <si>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</si>
  <si>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</si>
  <si>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</si>
  <si>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</si>
  <si>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</si>
  <si>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</si>
  <si>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</si>
  <si>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</si>
  <si>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</si>
  <si>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</si>
  <si>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</si>
  <si>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</si>
  <si>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</si>
  <si>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</si>
  <si>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</si>
  <si>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</si>
  <si>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</si>
  <si>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</si>
  <si>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</si>
  <si>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</si>
  <si>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</si>
  <si>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</si>
  <si>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</si>
  <si>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</si>
  <si>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</si>
  <si>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</si>
  <si>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</si>
  <si>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</si>
  <si>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</si>
  <si>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</si>
  <si>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</si>
  <si>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</si>
  <si>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</si>
  <si>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</si>
  <si>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</si>
  <si>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</si>
  <si>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</si>
  <si>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</si>
  <si>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</si>
  <si>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</si>
  <si>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</si>
  <si>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</si>
  <si>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</si>
  <si>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</si>
  <si>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</si>
  <si>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</si>
  <si>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</si>
  <si>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</si>
  <si>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</si>
  <si>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</si>
  <si>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</si>
  <si>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</si>
  <si>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</si>
  <si>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</si>
  <si>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</si>
  <si>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</si>
  <si>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</si>
  <si>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</si>
  <si>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</si>
  <si>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</si>
  <si>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</si>
  <si>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</si>
  <si>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</si>
  <si>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</si>
  <si>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</si>
  <si>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</si>
  <si>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</si>
  <si>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</si>
  <si>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</si>
  <si>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</si>
  <si>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</si>
  <si>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</si>
  <si>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</si>
  <si>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</si>
  <si>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</si>
  <si>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</si>
  <si>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</si>
  <si>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</si>
  <si>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</si>
  <si>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</si>
  <si>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</si>
  <si>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</si>
  <si>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</si>
  <si>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</si>
  <si>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</si>
  <si>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</si>
  <si>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</si>
  <si>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</si>
  <si>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</si>
  <si>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</si>
  <si>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</si>
  <si>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</si>
  <si>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</si>
  <si>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</si>
  <si>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</si>
  <si>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</si>
  <si>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</si>
  <si>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</si>
  <si>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</si>
  <si>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</si>
  <si>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</si>
  <si>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</si>
  <si>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</si>
  <si>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</si>
  <si>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</si>
  <si>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</si>
  <si>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</si>
  <si>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</si>
  <si>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</si>
  <si>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</si>
  <si>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</si>
  <si>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</si>
  <si>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</si>
  <si>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</si>
  <si>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</si>
  <si>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</si>
  <si>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</si>
  <si>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</si>
  <si>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</si>
  <si>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</si>
  <si>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</si>
  <si>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</si>
  <si>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</si>
  <si>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</si>
  <si>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</si>
  <si>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</si>
  <si>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</si>
  <si>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</si>
  <si>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</si>
  <si>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</si>
  <si>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</si>
  <si>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</si>
  <si>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</si>
  <si>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</si>
  <si>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</si>
  <si>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</si>
  <si>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</si>
  <si>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</si>
  <si>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</si>
  <si>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</si>
  <si>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</si>
  <si>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</si>
  <si>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</si>
  <si>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</si>
  <si>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</si>
  <si>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</si>
  <si>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</si>
  <si>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</si>
  <si>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</si>
  <si>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</si>
  <si>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</si>
  <si>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</si>
  <si>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</si>
  <si>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</si>
  <si>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</si>
  <si>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</si>
  <si>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</si>
  <si>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</si>
  <si>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</si>
  <si>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</si>
  <si>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</si>
  <si>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</si>
  <si>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</si>
  <si>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</si>
  <si>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</si>
  <si>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</si>
  <si>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</si>
  <si>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</si>
  <si>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</si>
  <si>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</si>
  <si>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</si>
  <si>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</si>
  <si>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</si>
  <si>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</si>
  <si>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</si>
  <si>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</si>
  <si>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</si>
  <si>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</si>
  <si>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</si>
  <si>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</si>
  <si>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</si>
  <si>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</si>
  <si>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</si>
  <si>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</si>
  <si>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</si>
  <si>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</si>
  <si>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</si>
  <si>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</si>
  <si>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</si>
  <si>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</si>
  <si>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</si>
  <si>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</si>
  <si>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</si>
  <si>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</si>
  <si>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</si>
  <si>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</si>
  <si>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</si>
  <si>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</si>
  <si>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</si>
  <si>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</si>
  <si>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</si>
  <si>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</si>
  <si>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</si>
  <si>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</si>
  <si>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</si>
  <si>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</si>
  <si>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</si>
  <si>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</si>
  <si>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</si>
  <si>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</si>
  <si>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</si>
  <si>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</si>
  <si>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</si>
  <si>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</si>
  <si>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</si>
  <si>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</si>
  <si>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</si>
  <si>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</si>
  <si>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</si>
  <si>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</si>
  <si>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</si>
  <si>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</si>
  <si>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</si>
  <si>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</si>
  <si>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</si>
  <si>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</si>
  <si>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</si>
  <si>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</si>
  <si>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</si>
  <si>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</si>
  <si>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</si>
  <si>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</si>
  <si>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</si>
  <si>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</si>
  <si>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</si>
  <si>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</si>
  <si>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</si>
  <si>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</si>
  <si>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</si>
  <si>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</si>
  <si>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</si>
  <si>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</si>
  <si>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</si>
  <si>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</si>
  <si>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</si>
  <si>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</si>
  <si>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</si>
  <si>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</si>
  <si>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</si>
  <si>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</si>
  <si>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</si>
  <si>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</si>
  <si>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</si>
  <si>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</si>
  <si>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</si>
  <si>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</si>
  <si>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</si>
  <si>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</si>
  <si>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</si>
  <si>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</si>
  <si>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</si>
  <si>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</si>
  <si>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</si>
  <si>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</si>
  <si>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</si>
  <si>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</si>
  <si>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</si>
  <si>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</si>
  <si>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</si>
  <si>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</si>
  <si>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</si>
  <si>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</si>
  <si>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</si>
  <si>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</si>
  <si>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</si>
  <si>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</si>
  <si>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</si>
  <si>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</si>
  <si>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</si>
  <si>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</si>
  <si>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</si>
  <si>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</si>
  <si>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</si>
  <si>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</si>
  <si>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</si>
  <si>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</si>
  <si>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</si>
  <si>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</si>
  <si>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</si>
  <si>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</si>
  <si>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</si>
  <si>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</si>
  <si>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</si>
  <si>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</si>
  <si>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</si>
  <si>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</si>
  <si>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</si>
  <si>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</si>
  <si>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</si>
  <si>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</si>
  <si>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</si>
  <si>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</si>
  <si>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</si>
  <si>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</si>
  <si>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</si>
  <si>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</si>
  <si>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</si>
  <si>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</si>
  <si>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</si>
  <si>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</si>
  <si>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</si>
  <si>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</si>
  <si>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</si>
  <si>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</si>
  <si>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</si>
  <si>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</si>
  <si>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</si>
  <si>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</si>
  <si>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</si>
  <si>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</si>
  <si>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</si>
  <si>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</si>
  <si>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</si>
  <si>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</si>
  <si>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</si>
  <si>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</si>
  <si>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</si>
  <si>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</si>
  <si>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</si>
  <si>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</si>
  <si>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</si>
  <si>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</si>
  <si>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</si>
  <si>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</si>
  <si>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</si>
  <si>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</si>
  <si>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</si>
  <si>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</si>
  <si>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</si>
  <si>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</si>
  <si>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</si>
  <si>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</si>
  <si>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</si>
  <si>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</si>
  <si>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</si>
  <si>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</si>
  <si>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</si>
  <si>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</si>
  <si>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</si>
  <si>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</si>
  <si>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</si>
  <si>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</si>
  <si>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</si>
  <si>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</si>
  <si>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</si>
  <si>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</si>
  <si>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</si>
  <si>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</si>
  <si>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</si>
  <si>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</si>
  <si>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</si>
  <si>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</si>
  <si>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</si>
  <si>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</si>
  <si>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</si>
  <si>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</si>
  <si>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</si>
  <si>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</si>
  <si>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</si>
  <si>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</si>
  <si>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</si>
  <si>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</si>
  <si>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</si>
  <si>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</si>
  <si>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</si>
  <si>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</si>
  <si>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</si>
  <si>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</si>
  <si>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</si>
  <si>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</si>
  <si>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</si>
  <si>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</si>
  <si>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</si>
  <si>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</si>
  <si>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</si>
  <si>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</si>
  <si>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</si>
  <si>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</si>
  <si>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</si>
  <si>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</si>
  <si>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</si>
  <si>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</si>
  <si>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</si>
  <si>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</si>
  <si>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</si>
  <si>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</si>
  <si>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</si>
  <si>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</si>
  <si>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</si>
  <si>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</si>
  <si>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</si>
  <si>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</si>
  <si>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</si>
  <si>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</si>
  <si>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</si>
  <si>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</si>
  <si>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</si>
  <si>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</si>
  <si>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</si>
  <si>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</si>
  <si>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</si>
  <si>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</si>
  <si>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</si>
  <si>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</si>
  <si>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</si>
  <si>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</si>
  <si>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</si>
  <si>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</si>
  <si>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</si>
  <si>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</si>
  <si>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</si>
  <si>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</si>
  <si>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</si>
  <si>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</si>
  <si>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</si>
  <si>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</si>
  <si>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</si>
  <si>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</si>
  <si>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</si>
  <si>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</si>
  <si>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</si>
  <si>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</si>
  <si>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</si>
  <si>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</si>
  <si>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</si>
  <si>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</si>
  <si>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</si>
  <si>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</si>
  <si>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</si>
  <si>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</si>
  <si>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</si>
  <si>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</si>
  <si>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</si>
  <si>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</si>
  <si>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</si>
  <si>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</si>
  <si>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</si>
  <si>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</si>
  <si>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</si>
  <si>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</si>
  <si>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</si>
  <si>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</si>
  <si>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</si>
  <si>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</si>
  <si>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</si>
  <si>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</si>
  <si>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</si>
  <si>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</si>
  <si>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</si>
  <si>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</si>
  <si>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</si>
  <si>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</si>
  <si>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</si>
  <si>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</si>
  <si>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</si>
  <si>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</si>
  <si>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</si>
  <si>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</si>
  <si>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</si>
  <si>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</si>
  <si>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</si>
  <si>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</si>
  <si>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</si>
  <si>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</si>
  <si>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</si>
  <si>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</si>
  <si>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</si>
  <si>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</si>
  <si>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</si>
  <si>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</si>
  <si>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</si>
  <si>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</si>
  <si>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</si>
  <si>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</si>
  <si>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</si>
  <si>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</si>
  <si>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</si>
  <si>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</si>
  <si>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</si>
  <si>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</si>
  <si>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</si>
  <si>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</si>
  <si>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</si>
  <si>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</si>
  <si>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</si>
  <si>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</si>
  <si>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</si>
  <si>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</si>
  <si>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</si>
  <si>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</si>
  <si>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</si>
  <si>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</si>
  <si>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</si>
  <si>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</si>
  <si>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</si>
  <si>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</si>
  <si>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</si>
  <si>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</si>
  <si>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</si>
  <si>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</si>
  <si>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</si>
  <si>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</si>
  <si>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</si>
  <si>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</si>
  <si>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</si>
  <si>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</si>
  <si>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</si>
  <si>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</si>
  <si>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</si>
  <si>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</si>
  <si>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</si>
  <si>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</si>
  <si>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</si>
  <si>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</si>
  <si>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</si>
  <si>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</si>
  <si>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</si>
  <si>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</si>
  <si>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</si>
  <si>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</si>
  <si>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</si>
  <si>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</si>
  <si>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</si>
  <si>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</si>
  <si>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</si>
  <si>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</si>
  <si>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</si>
  <si>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</si>
  <si>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</si>
  <si>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</si>
  <si>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</si>
  <si>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</si>
  <si>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</si>
  <si>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</si>
  <si>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</si>
  <si>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</si>
  <si>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</si>
  <si>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</si>
  <si>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</si>
  <si>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</si>
  <si>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</si>
  <si>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</si>
  <si>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</si>
  <si>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</si>
  <si>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</si>
  <si>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</si>
  <si>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</si>
  <si>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</si>
  <si>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</si>
  <si>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</si>
  <si>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</si>
  <si>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</si>
  <si>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</si>
  <si>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</si>
  <si>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</si>
  <si>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</si>
  <si>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</si>
  <si>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</si>
  <si>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</si>
  <si>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</si>
  <si>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</si>
  <si>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</si>
  <si>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</si>
  <si>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</si>
  <si>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</si>
  <si>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</si>
  <si>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</si>
  <si>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</si>
  <si>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</si>
  <si>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</si>
  <si>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</si>
  <si>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</si>
  <si>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</si>
  <si>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</si>
  <si>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</si>
  <si>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</si>
  <si>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</si>
  <si>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</si>
  <si>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</si>
  <si>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</si>
  <si>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</si>
  <si>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</si>
  <si>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</si>
  <si>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</si>
  <si>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</si>
  <si>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</si>
  <si>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</si>
  <si>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</si>
  <si>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</si>
  <si>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</si>
  <si>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</si>
  <si>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</si>
  <si>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</si>
  <si>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</si>
  <si>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</si>
  <si>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</si>
  <si>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</si>
  <si>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</si>
  <si>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</si>
  <si>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</si>
  <si>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</si>
  <si>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</si>
  <si>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</si>
  <si>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</si>
  <si>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</si>
  <si>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</si>
  <si>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</si>
  <si>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</si>
  <si>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</si>
  <si>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</si>
  <si>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</si>
  <si>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</si>
  <si>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</si>
  <si>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</si>
  <si>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</si>
  <si>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</si>
  <si>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</si>
  <si>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</si>
  <si>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</si>
  <si>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</si>
  <si>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</si>
  <si>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</si>
  <si>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</si>
  <si>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</si>
  <si>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</si>
  <si>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</si>
  <si>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</si>
  <si>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</si>
  <si>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</si>
  <si>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</si>
  <si>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</si>
  <si>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</si>
  <si>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</si>
  <si>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</si>
  <si>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</si>
  <si>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</si>
  <si>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</si>
  <si>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</si>
  <si>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</si>
  <si>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</si>
  <si>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</si>
  <si>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</si>
  <si>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</si>
  <si>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</si>
  <si>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</si>
  <si>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</si>
  <si>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</si>
  <si>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</si>
  <si>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</si>
  <si>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</si>
  <si>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</si>
  <si>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</si>
  <si>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</si>
  <si>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</si>
  <si>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</si>
  <si>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</si>
  <si>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</si>
  <si>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</si>
  <si>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</si>
  <si>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</si>
  <si>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</si>
  <si>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</si>
  <si>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</si>
  <si>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</si>
  <si>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</si>
  <si>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</si>
  <si>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</si>
  <si>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</si>
  <si>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</si>
  <si>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</si>
  <si>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</si>
  <si>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</si>
  <si>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</si>
  <si>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</si>
  <si>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</si>
  <si>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</si>
  <si>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</si>
  <si>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</si>
  <si>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</si>
  <si>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</si>
  <si>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</si>
  <si>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</si>
  <si>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</si>
  <si>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</si>
  <si>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</si>
  <si>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</si>
  <si>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</si>
  <si>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</si>
  <si>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</si>
  <si>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</si>
  <si>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</si>
  <si>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</si>
  <si>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</si>
  <si>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</si>
  <si>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</si>
  <si>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</si>
  <si>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</si>
  <si>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</si>
  <si>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</si>
  <si>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</si>
  <si>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</si>
  <si>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</si>
  <si>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</si>
  <si>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</si>
  <si>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</si>
  <si>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</si>
  <si>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</si>
  <si>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</si>
  <si>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</si>
  <si>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</si>
  <si>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</si>
  <si>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</si>
  <si>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</si>
  <si>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</si>
  <si>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</si>
  <si>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</si>
  <si>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</si>
  <si>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</si>
  <si>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</si>
  <si>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</si>
  <si>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</si>
  <si>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</si>
  <si>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</si>
  <si>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</si>
  <si>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</si>
  <si>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</si>
  <si>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</si>
  <si>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</si>
  <si>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</si>
  <si>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</si>
  <si>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</si>
  <si>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</si>
  <si>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</si>
  <si>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</si>
  <si>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</si>
  <si>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</si>
  <si>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</si>
  <si>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</si>
  <si>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</si>
  <si>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</si>
  <si>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</si>
  <si>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</si>
  <si>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</si>
  <si>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</si>
  <si>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</si>
  <si>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</si>
  <si>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</si>
  <si>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</si>
  <si>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</si>
  <si>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</si>
  <si>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</si>
  <si>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</si>
  <si>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</si>
  <si>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</si>
  <si>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</si>
  <si>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</si>
  <si>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</si>
  <si>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</si>
  <si>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</si>
  <si>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</si>
  <si>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</si>
  <si>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</si>
  <si>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</si>
  <si>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</si>
  <si>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</si>
  <si>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</si>
  <si>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</si>
  <si>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</si>
  <si>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</si>
  <si>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</si>
  <si>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</si>
  <si>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</si>
  <si>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</si>
  <si>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</si>
  <si>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</si>
  <si>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</si>
  <si>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</si>
  <si>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</si>
  <si>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</si>
  <si>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</si>
  <si>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</si>
  <si>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</si>
  <si>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</si>
  <si>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</si>
  <si>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</si>
  <si>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</si>
  <si>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</si>
  <si>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</si>
  <si>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</si>
  <si>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</si>
  <si>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</si>
  <si>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</si>
  <si>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</si>
  <si>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</si>
  <si>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</si>
  <si>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</si>
  <si>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</si>
  <si>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</si>
  <si>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</si>
  <si>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</si>
  <si>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</si>
  <si>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</si>
  <si>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</si>
  <si>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</si>
  <si>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</si>
  <si>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</si>
  <si>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</si>
  <si>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</si>
  <si>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</si>
  <si>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</si>
  <si>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</si>
  <si>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</si>
  <si>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</si>
  <si>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</si>
  <si>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</si>
  <si>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</si>
  <si>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</si>
  <si>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</si>
  <si>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</si>
  <si>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</si>
  <si>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</si>
  <si>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</si>
  <si>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</si>
  <si>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</si>
  <si>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</si>
  <si>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</si>
  <si>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</si>
  <si>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</si>
  <si>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</si>
  <si>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</si>
  <si>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</si>
  <si>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</si>
  <si>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</si>
  <si>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</si>
  <si>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</si>
  <si>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</si>
  <si>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</si>
  <si>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</si>
  <si>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</si>
  <si>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</si>
  <si>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</si>
  <si>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</si>
  <si>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</si>
  <si>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</si>
  <si>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</si>
  <si>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</si>
  <si>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</si>
  <si>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</si>
  <si>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</si>
  <si>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</si>
  <si>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</si>
  <si>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</si>
  <si>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</si>
  <si>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</si>
  <si>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</si>
  <si>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</si>
  <si>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</si>
  <si>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</si>
  <si>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</si>
  <si>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</si>
  <si>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</si>
  <si>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</si>
  <si>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</si>
  <si>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</si>
  <si>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</si>
  <si>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</si>
  <si>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</si>
  <si>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</si>
  <si>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</si>
  <si>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</si>
  <si>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</si>
  <si>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</si>
  <si>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</si>
  <si>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</si>
  <si>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</si>
  <si>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</si>
  <si>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</si>
  <si>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</si>
  <si>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</si>
  <si>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</si>
  <si>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</si>
  <si>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</si>
  <si>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</si>
  <si>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</si>
  <si>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</si>
  <si>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</si>
  <si>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</si>
  <si>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</si>
  <si>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</si>
  <si>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</si>
  <si>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</si>
  <si>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</si>
  <si>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</si>
  <si>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</si>
  <si>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</si>
  <si>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</si>
  <si>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</si>
  <si>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</si>
  <si>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</si>
  <si>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</si>
  <si>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</si>
  <si>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</si>
  <si>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</si>
  <si>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</si>
  <si>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</si>
  <si>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</si>
  <si>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</si>
  <si>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</si>
  <si>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</si>
  <si>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</si>
  <si>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</si>
  <si>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</si>
  <si>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</si>
  <si>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</si>
  <si>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</si>
  <si>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</si>
  <si>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</si>
  <si>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</si>
  <si>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</si>
  <si>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</si>
  <si>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</si>
  <si>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</si>
  <si>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</si>
  <si>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</si>
  <si>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</si>
  <si>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</si>
  <si>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</si>
  <si>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</si>
  <si>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</si>
  <si>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</si>
  <si>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</si>
  <si>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</si>
  <si>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</si>
  <si>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</si>
  <si>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</si>
  <si>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</si>
  <si>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</si>
  <si>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</si>
  <si>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</si>
  <si>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</si>
  <si>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</si>
  <si>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</si>
  <si>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</si>
  <si>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</si>
  <si>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</si>
  <si>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</si>
  <si>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</si>
  <si>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</si>
  <si>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</si>
  <si>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</si>
  <si>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</si>
  <si>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</si>
  <si>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</si>
  <si>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</si>
  <si>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</si>
  <si>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</si>
  <si>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</si>
  <si>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</si>
  <si>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</si>
  <si>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</si>
  <si>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</si>
  <si>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</si>
  <si>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</si>
  <si>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</si>
  <si>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</si>
  <si>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</si>
  <si>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</si>
  <si>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</si>
  <si>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</si>
  <si>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</si>
  <si>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</si>
  <si>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</si>
  <si>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</si>
  <si>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</si>
  <si>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</si>
  <si>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</si>
  <si>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</si>
  <si>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</si>
  <si>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</si>
  <si>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</si>
  <si>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</si>
  <si>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</si>
  <si>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</si>
  <si>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</si>
  <si>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</si>
  <si>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</si>
  <si>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</si>
  <si>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</si>
  <si>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</si>
  <si>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</si>
  <si>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</si>
  <si>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</si>
  <si>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</si>
  <si>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</si>
  <si>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</si>
  <si>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</si>
  <si>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</si>
  <si>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</si>
  <si>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</si>
  <si>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</si>
  <si>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</si>
  <si>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</si>
  <si>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</si>
  <si>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</si>
  <si>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</si>
  <si>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</si>
  <si>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</si>
  <si>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</si>
  <si>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</si>
  <si>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</si>
  <si>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</si>
  <si>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</si>
  <si>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</si>
  <si>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</si>
  <si>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</si>
  <si>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</si>
  <si>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</si>
  <si>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</si>
  <si>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</si>
  <si>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</si>
  <si>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</si>
  <si>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</si>
  <si>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</si>
  <si>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</si>
  <si>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</si>
  <si>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</si>
  <si>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</si>
  <si>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</si>
  <si>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</si>
  <si>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</si>
  <si>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</si>
  <si>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</si>
  <si>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</si>
  <si>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</si>
  <si>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</si>
  <si>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</si>
  <si>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</si>
  <si>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</si>
  <si>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</si>
  <si>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</si>
  <si>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</si>
  <si>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</si>
  <si>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</si>
  <si>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</si>
  <si>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</si>
  <si>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</si>
  <si>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</si>
  <si>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</si>
  <si>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</si>
  <si>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</si>
  <si>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</si>
  <si>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</si>
  <si>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</si>
  <si>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</si>
  <si>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</si>
  <si>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</si>
  <si>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</si>
  <si>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</si>
  <si>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</si>
  <si>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</si>
  <si>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</si>
  <si>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</si>
  <si>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</si>
  <si>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</si>
  <si>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</si>
  <si>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</si>
  <si>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</si>
  <si>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</si>
  <si>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</si>
  <si>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</si>
  <si>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</si>
  <si>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</si>
  <si>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</si>
  <si>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</si>
  <si>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</si>
  <si>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</si>
  <si>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</si>
  <si>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</si>
  <si>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</si>
  <si>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</si>
  <si>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</si>
  <si>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</si>
  <si>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</si>
  <si>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</si>
  <si>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</si>
  <si>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</si>
  <si>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</si>
  <si>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</si>
  <si>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</si>
  <si>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</si>
  <si>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</si>
  <si>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</si>
  <si>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</si>
  <si>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</si>
  <si>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</si>
  <si>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</si>
  <si>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</si>
  <si>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</si>
  <si>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</si>
  <si>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</si>
  <si>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</si>
  <si>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</si>
  <si>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</si>
  <si>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</si>
  <si>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</si>
  <si>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</si>
  <si>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</si>
  <si>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</si>
  <si>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</si>
  <si>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</si>
  <si>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</si>
  <si>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</si>
  <si>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</si>
  <si>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</si>
  <si>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</si>
  <si>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</si>
  <si>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</si>
  <si>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</si>
  <si>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</si>
  <si>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</si>
  <si>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</si>
  <si>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</si>
  <si>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</si>
  <si>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</si>
  <si>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</si>
  <si>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</si>
  <si>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</si>
  <si>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</si>
  <si>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</si>
  <si>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</si>
  <si>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</si>
  <si>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</si>
  <si>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</si>
  <si>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</si>
  <si>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</si>
  <si>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</si>
  <si>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</si>
  <si>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</si>
  <si>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</si>
  <si>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</si>
  <si>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</si>
  <si>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</si>
  <si>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</si>
  <si>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</si>
  <si>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</si>
  <si>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</si>
  <si>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</si>
  <si>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</si>
  <si>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</si>
  <si>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</si>
  <si>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</si>
  <si>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</si>
  <si>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</si>
  <si>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</si>
  <si>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</si>
  <si>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</si>
  <si>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</si>
  <si>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</si>
  <si>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</si>
  <si>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</si>
  <si>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</si>
  <si>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</si>
  <si>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</si>
  <si>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</si>
  <si>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</si>
  <si>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</si>
  <si>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</si>
  <si>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</si>
  <si>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</si>
  <si>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</si>
  <si>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</si>
  <si>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</si>
  <si>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</si>
  <si>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</si>
  <si>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</si>
  <si>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</si>
  <si>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</si>
  <si>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</si>
  <si>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</si>
  <si>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</si>
  <si>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</si>
  <si>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</si>
  <si>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</si>
  <si>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</si>
  <si>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</si>
  <si>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</si>
  <si>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</si>
  <si>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</si>
  <si>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</si>
  <si>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</si>
  <si>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</si>
  <si>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</si>
  <si>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</si>
  <si>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</si>
  <si>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</si>
  <si>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</si>
  <si>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</si>
  <si>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</si>
  <si>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</si>
  <si>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</si>
  <si>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</si>
  <si>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</si>
  <si>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</si>
  <si>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</si>
  <si>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</si>
  <si>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</si>
  <si>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</si>
  <si>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</si>
  <si>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</si>
  <si>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</si>
  <si>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</si>
  <si>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</si>
  <si>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</si>
  <si>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</si>
  <si>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</si>
  <si>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</si>
  <si>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</si>
  <si>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</si>
  <si>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</si>
  <si>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</si>
  <si>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</si>
  <si>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</si>
  <si>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</si>
  <si>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</si>
  <si>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</si>
  <si>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</si>
  <si>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</si>
  <si>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</si>
  <si>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</si>
  <si>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</si>
  <si>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</si>
  <si>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</si>
  <si>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</si>
  <si>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</si>
  <si>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</si>
  <si>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</si>
  <si>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</si>
  <si>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</si>
  <si>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</si>
  <si>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</si>
  <si>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</si>
  <si>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</si>
  <si>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</si>
  <si>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</si>
  <si>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</si>
  <si>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</si>
  <si>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</si>
  <si>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</si>
  <si>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</si>
  <si>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</si>
  <si>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</si>
  <si>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</si>
  <si>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</si>
  <si>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</si>
  <si>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</si>
  <si>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</si>
  <si>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</si>
  <si>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</si>
  <si>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</si>
  <si>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</si>
  <si>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</si>
  <si>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</si>
  <si>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</si>
  <si>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</si>
  <si>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</si>
  <si>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</si>
  <si>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</si>
  <si>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</si>
  <si>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</si>
  <si>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</si>
  <si>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</si>
  <si>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</si>
  <si>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</si>
  <si>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</si>
  <si>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</si>
  <si>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</si>
  <si>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</si>
  <si>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</si>
  <si>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</si>
  <si>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</si>
  <si>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</si>
  <si>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</si>
  <si>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</si>
  <si>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</si>
  <si>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</si>
  <si>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</si>
  <si>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</si>
  <si>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</si>
  <si>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</si>
  <si>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</si>
  <si>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</si>
  <si>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</si>
  <si>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</si>
  <si>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</si>
  <si>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</si>
  <si>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</si>
  <si>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</si>
  <si>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</si>
  <si>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</si>
  <si>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</si>
  <si>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</si>
  <si>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</si>
  <si>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</si>
  <si>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</si>
  <si>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</si>
  <si>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</si>
  <si>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</si>
  <si>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</si>
  <si>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</si>
  <si>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</si>
  <si>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</si>
  <si>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</si>
  <si>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</si>
  <si>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</si>
  <si>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</si>
  <si>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</si>
  <si>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</si>
  <si>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</si>
  <si>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</si>
  <si>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</si>
  <si>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</si>
  <si>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</si>
  <si>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</si>
  <si>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</si>
  <si>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</si>
  <si>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</si>
  <si>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</si>
  <si>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</si>
  <si>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</si>
  <si>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</si>
  <si>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</si>
  <si>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</si>
  <si>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</si>
  <si>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</si>
  <si>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</si>
  <si>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</si>
  <si>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</si>
  <si>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</si>
  <si>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</si>
  <si>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</si>
  <si>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</si>
  <si>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</si>
  <si>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</si>
  <si>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</si>
  <si>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</si>
  <si>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</si>
  <si>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</si>
  <si>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</si>
  <si>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</si>
  <si>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</si>
  <si>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</si>
  <si>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</si>
  <si>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</si>
  <si>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</si>
  <si>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</si>
  <si>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</si>
  <si>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</si>
  <si>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</si>
  <si>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</si>
  <si>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</si>
  <si>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</si>
  <si>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</si>
  <si>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</si>
  <si>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</si>
  <si>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</si>
  <si>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</si>
  <si>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</si>
  <si>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</si>
  <si>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</si>
  <si>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</si>
  <si>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</si>
  <si>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</si>
  <si>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</si>
  <si>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</si>
  <si>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</si>
  <si>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</si>
  <si>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</si>
  <si>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</si>
  <si>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</si>
  <si>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</si>
  <si>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</si>
  <si>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</si>
  <si>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</si>
  <si>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</si>
  <si>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</si>
  <si>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</si>
  <si>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</si>
  <si>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</si>
  <si>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</si>
  <si>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</si>
  <si>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</si>
  <si>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</si>
  <si>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</si>
  <si>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</si>
  <si>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</si>
  <si>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</si>
  <si>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</si>
  <si>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</si>
  <si>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</si>
  <si>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</si>
  <si>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</si>
  <si>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</si>
  <si>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</si>
  <si>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</si>
  <si>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</si>
  <si>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</si>
  <si>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</si>
  <si>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</si>
  <si>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</si>
  <si>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</si>
  <si>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</si>
  <si>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</si>
  <si>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</si>
  <si>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</si>
  <si>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</si>
  <si>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</si>
  <si>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</si>
  <si>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</si>
  <si>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</si>
  <si>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</si>
  <si>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</si>
  <si>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</si>
  <si>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</si>
  <si>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</si>
  <si>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</si>
  <si>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</si>
  <si>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</si>
  <si>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</si>
  <si>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</si>
  <si>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</si>
  <si>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</si>
  <si>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</si>
  <si>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</si>
  <si>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</si>
  <si>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</si>
  <si>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</si>
  <si>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</si>
  <si>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</si>
  <si>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</si>
  <si>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</si>
  <si>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</si>
  <si>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</si>
  <si>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</si>
  <si>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</si>
  <si>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</si>
  <si>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</si>
  <si>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</si>
  <si>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</si>
  <si>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</si>
  <si>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</si>
  <si>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</si>
  <si>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</si>
  <si>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</si>
  <si>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</si>
  <si>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</si>
  <si>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</si>
  <si>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</si>
  <si>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</si>
  <si>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</si>
  <si>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</si>
  <si>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</si>
  <si>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</si>
  <si>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</si>
  <si>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</si>
  <si>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</si>
  <si>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</si>
  <si>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</si>
  <si>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</si>
  <si>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</si>
  <si>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</si>
  <si>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</si>
  <si>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</si>
  <si>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</si>
  <si>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</si>
  <si>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</si>
  <si>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</si>
  <si>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</si>
  <si>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</si>
  <si>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</si>
  <si>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</si>
  <si>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</si>
  <si>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</si>
  <si>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</si>
  <si>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</si>
  <si>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</si>
  <si>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</si>
  <si>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</si>
  <si>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</si>
  <si>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</si>
  <si>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</si>
  <si>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</si>
  <si>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</si>
  <si>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</si>
  <si>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</si>
  <si>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</si>
  <si>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</si>
  <si>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</si>
  <si>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</si>
  <si>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</si>
  <si>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</si>
  <si>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</si>
  <si>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</si>
  <si>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</si>
  <si>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</si>
  <si>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</si>
  <si>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</si>
  <si>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</si>
  <si>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</si>
  <si>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</si>
  <si>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</si>
  <si>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</si>
  <si>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</si>
  <si>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</si>
  <si>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</si>
  <si>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</si>
  <si>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</si>
  <si>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</si>
  <si>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</si>
  <si>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</si>
  <si>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</si>
  <si>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</si>
  <si>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</si>
  <si>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</si>
  <si>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</si>
  <si>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</si>
  <si>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</si>
  <si>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</si>
  <si>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</si>
  <si>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</si>
  <si>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</si>
  <si>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</si>
  <si>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</si>
  <si>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</si>
  <si>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</si>
  <si>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</si>
  <si>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</si>
  <si>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</si>
  <si>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</si>
  <si>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</si>
  <si>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</si>
  <si>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</si>
  <si>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</si>
  <si>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</si>
  <si>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</si>
  <si>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</si>
  <si>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</si>
  <si>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</si>
  <si>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</si>
  <si>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</si>
  <si>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</si>
  <si>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</si>
  <si>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</si>
  <si>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</si>
  <si>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</si>
  <si>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</si>
  <si>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</si>
  <si>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</si>
  <si>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</si>
  <si>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</si>
  <si>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</si>
  <si>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</si>
  <si>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</si>
  <si>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</si>
  <si>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</si>
  <si>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</si>
  <si>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</si>
  <si>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</si>
  <si>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</si>
  <si>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</si>
  <si>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</si>
  <si>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</si>
  <si>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</si>
  <si>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</si>
  <si>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</si>
  <si>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</si>
  <si>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</si>
  <si>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</si>
  <si>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</si>
  <si>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</si>
  <si>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</si>
  <si>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</si>
  <si>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</si>
  <si>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</si>
  <si>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</si>
  <si>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</si>
  <si>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</si>
  <si>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</si>
  <si>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</si>
  <si>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</si>
  <si>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</si>
  <si>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</si>
  <si>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</si>
  <si>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</si>
  <si>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</si>
  <si>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</si>
  <si>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</si>
  <si>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</si>
  <si>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</si>
  <si>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</si>
  <si>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</si>
  <si>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</si>
  <si>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</si>
  <si>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</si>
  <si>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</si>
  <si>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</si>
  <si>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</si>
  <si>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</si>
  <si>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</si>
  <si>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</si>
  <si>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</si>
  <si>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</si>
  <si>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</si>
  <si>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</si>
  <si>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</si>
  <si>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</si>
  <si>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</si>
  <si>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</si>
  <si>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</si>
  <si>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</si>
  <si>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</si>
  <si>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</si>
  <si>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</si>
  <si>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</si>
  <si>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</si>
  <si>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</si>
  <si>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</si>
  <si>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</si>
  <si>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</si>
  <si>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</si>
  <si>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</si>
  <si>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</si>
  <si>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</si>
  <si>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</si>
  <si>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</si>
  <si>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</si>
  <si>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</si>
  <si>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</si>
  <si>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</si>
  <si>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</si>
  <si>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</si>
  <si>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</si>
  <si>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</si>
  <si>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</si>
  <si>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</si>
  <si>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</si>
  <si>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</si>
  <si>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</si>
  <si>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</si>
  <si>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</si>
  <si>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</si>
  <si>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</si>
  <si>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</si>
  <si>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</si>
  <si>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</si>
  <si>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</si>
  <si>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</si>
  <si>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</si>
  <si>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</si>
  <si>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</si>
  <si>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</si>
  <si>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</si>
  <si>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</si>
  <si>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</si>
  <si>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</si>
  <si>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</si>
  <si>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</si>
  <si>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</si>
  <si>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</si>
  <si>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</si>
  <si>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</si>
  <si>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</si>
  <si>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</si>
  <si>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</si>
  <si>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</si>
  <si>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</si>
  <si>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</si>
  <si>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</si>
  <si>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</si>
  <si>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</si>
  <si>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</si>
  <si>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</si>
  <si>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</si>
  <si>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</si>
  <si>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</si>
  <si>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</si>
  <si>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</si>
  <si>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</si>
  <si>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</si>
  <si>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</si>
  <si>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</si>
  <si>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</si>
  <si>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</si>
  <si>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</si>
  <si>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</si>
  <si>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</si>
  <si>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</si>
  <si>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</si>
  <si>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</si>
  <si>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</si>
  <si>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</si>
  <si>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</si>
  <si>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</si>
  <si>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</si>
  <si>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</si>
  <si>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</si>
  <si>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</si>
  <si>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</si>
  <si>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</si>
  <si>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</si>
  <si>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</si>
  <si>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</si>
  <si>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</si>
  <si>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</si>
  <si>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</si>
  <si>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</si>
  <si>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</si>
  <si>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</si>
  <si>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</si>
  <si>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</si>
  <si>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</si>
  <si>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</si>
  <si>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</si>
  <si>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</si>
  <si>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</si>
  <si>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</si>
  <si>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</si>
  <si>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</si>
  <si>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</si>
  <si>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</si>
  <si>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</si>
  <si>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</si>
  <si>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</si>
  <si>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</si>
  <si>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</si>
  <si>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</si>
  <si>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</si>
  <si>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</si>
  <si>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</si>
  <si>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</si>
  <si>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</si>
  <si>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</si>
  <si>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</si>
  <si>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</si>
  <si>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</si>
  <si>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</si>
  <si>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</si>
  <si>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</si>
  <si>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</si>
  <si>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</si>
  <si>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</si>
  <si>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</si>
  <si>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</si>
  <si>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</si>
  <si>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</si>
  <si>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</si>
  <si>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</si>
  <si>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</si>
  <si>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</si>
  <si>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</si>
  <si>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</si>
  <si>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</si>
  <si>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</si>
  <si>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</si>
  <si>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</si>
  <si>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</si>
  <si>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</si>
  <si>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</si>
  <si>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</si>
  <si>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</si>
  <si>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</si>
  <si>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</si>
  <si>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</si>
  <si>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</si>
  <si>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</si>
  <si>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</si>
  <si>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</si>
  <si>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</si>
  <si>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</si>
  <si>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</si>
  <si>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</si>
  <si>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</si>
  <si>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</si>
  <si>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</si>
  <si>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</si>
  <si>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</si>
  <si>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</si>
  <si>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</si>
  <si>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</si>
  <si>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</si>
  <si>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</si>
  <si>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</si>
  <si>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</si>
  <si>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</si>
  <si>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</si>
  <si>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</si>
  <si>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</si>
  <si>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</si>
  <si>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</si>
  <si>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</si>
  <si>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</si>
  <si>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</si>
  <si>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</si>
  <si>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</si>
  <si>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</si>
  <si>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</si>
  <si>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</si>
  <si>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</si>
  <si>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</si>
  <si>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</si>
  <si>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</si>
  <si>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</si>
  <si>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</si>
  <si>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</si>
  <si>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</si>
  <si>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</si>
  <si>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</si>
  <si>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</si>
  <si>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</si>
  <si>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</si>
  <si>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</si>
  <si>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</si>
  <si>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</si>
  <si>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</si>
  <si>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</si>
  <si>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</si>
  <si>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</si>
  <si>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</si>
  <si>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</si>
  <si>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</si>
  <si>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</si>
  <si>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</si>
  <si>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</si>
  <si>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</si>
  <si>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</si>
  <si>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</si>
  <si>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</si>
  <si>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</si>
  <si>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</si>
  <si>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</si>
  <si>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</si>
  <si>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</si>
  <si>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</si>
  <si>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</si>
  <si>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</si>
  <si>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</si>
  <si>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</si>
  <si>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</si>
  <si>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</si>
  <si>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</si>
  <si>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</si>
  <si>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</si>
  <si>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</si>
  <si>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</si>
  <si>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</si>
  <si>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</si>
  <si>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</si>
  <si>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</si>
  <si>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</si>
  <si>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</si>
  <si>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</si>
  <si>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</si>
  <si>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</si>
  <si>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</si>
  <si>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</si>
  <si>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</si>
  <si>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</si>
  <si>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</si>
  <si>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</si>
  <si>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</si>
  <si>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</si>
  <si>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</si>
  <si>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</si>
  <si>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</si>
  <si>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</si>
  <si>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</si>
  <si>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</si>
  <si>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</si>
  <si>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</si>
  <si>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</si>
  <si>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</si>
  <si>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</si>
  <si>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</si>
  <si>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</si>
  <si>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</si>
  <si>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</si>
  <si>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</si>
  <si>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</si>
  <si>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</si>
  <si>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</si>
  <si>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</si>
  <si>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</si>
  <si>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</si>
  <si>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</si>
  <si>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</si>
  <si>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</si>
  <si>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</si>
  <si>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</si>
  <si>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</si>
  <si>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</si>
  <si>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</si>
  <si>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</si>
  <si>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</si>
  <si>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</si>
  <si>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</si>
  <si>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</si>
  <si>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</si>
  <si>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</si>
  <si>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</si>
  <si>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</si>
  <si>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</si>
  <si>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</si>
  <si>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</si>
  <si>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</si>
  <si>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</si>
  <si>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</si>
  <si>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</si>
  <si>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</si>
  <si>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</si>
  <si>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</si>
  <si>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</si>
  <si>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</si>
  <si>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</si>
  <si>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</si>
  <si>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</si>
  <si>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</si>
  <si>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</si>
  <si>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</si>
  <si>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</si>
  <si>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</si>
  <si>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</si>
  <si>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</si>
  <si>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</si>
  <si>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</si>
  <si>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</si>
  <si>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</si>
  <si>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</si>
  <si>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</si>
  <si>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</si>
  <si>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</si>
  <si>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</si>
  <si>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</si>
  <si>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</si>
  <si>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</si>
  <si>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</si>
  <si>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</si>
  <si>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</si>
  <si>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</si>
  <si>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</si>
  <si>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</si>
  <si>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</si>
  <si>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</si>
  <si>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</si>
  <si>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</si>
  <si>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</si>
  <si>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</si>
  <si>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</si>
  <si>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</si>
  <si>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</si>
  <si>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</si>
  <si>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</si>
  <si>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</si>
  <si>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</si>
  <si>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</si>
  <si>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</si>
  <si>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</si>
  <si>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</si>
  <si>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</si>
  <si>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</si>
  <si>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</si>
  <si>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</si>
  <si>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</si>
  <si>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</si>
  <si>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</si>
  <si>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</si>
  <si>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</si>
  <si>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</si>
  <si>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</si>
  <si>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</si>
  <si>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</si>
  <si>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</si>
  <si>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</si>
  <si>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</si>
  <si>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</si>
  <si>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</si>
  <si>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</si>
  <si>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</si>
  <si>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</si>
  <si>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</si>
  <si>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</si>
  <si>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</si>
  <si>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</si>
  <si>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</si>
  <si>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</si>
  <si>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</si>
  <si>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</si>
  <si>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</si>
  <si>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</si>
  <si>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</si>
  <si>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</si>
  <si>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</si>
  <si>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</si>
  <si>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</si>
  <si>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</si>
  <si>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</si>
  <si>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</si>
  <si>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</si>
  <si>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</si>
  <si>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</si>
  <si>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</si>
  <si>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</si>
  <si>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</si>
  <si>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</si>
  <si>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</si>
  <si>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</si>
  <si>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</si>
  <si>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</si>
  <si>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</si>
  <si>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</si>
  <si>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</si>
  <si>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</si>
  <si>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</si>
  <si>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</si>
  <si>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</si>
  <si>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</si>
  <si>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</si>
  <si>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</si>
  <si>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</si>
  <si>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</si>
  <si>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</si>
  <si>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</si>
  <si>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</si>
  <si>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</si>
  <si>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</si>
  <si>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</si>
  <si>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</si>
  <si>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</si>
  <si>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</si>
  <si>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</si>
  <si>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</si>
  <si>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</si>
  <si>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</si>
  <si>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</si>
  <si>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</si>
  <si>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</si>
  <si>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</si>
  <si>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</si>
  <si>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</si>
  <si>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</si>
  <si>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</si>
  <si>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</si>
  <si>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</si>
  <si>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</si>
  <si>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</si>
  <si>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</si>
  <si>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</si>
  <si>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</si>
  <si>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</si>
  <si>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</si>
  <si>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</si>
  <si>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</si>
  <si>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</si>
  <si>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</si>
  <si>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</si>
  <si>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</si>
  <si>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</si>
  <si>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</si>
  <si>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</si>
  <si>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</si>
  <si>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</si>
  <si>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</si>
  <si>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</si>
  <si>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</si>
  <si>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</si>
  <si>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</si>
  <si>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</si>
  <si>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</si>
  <si>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</si>
  <si>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</si>
  <si>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</si>
  <si>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</si>
  <si>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</si>
  <si>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</si>
  <si>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</si>
  <si>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</si>
  <si>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</si>
  <si>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</si>
  <si>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</si>
  <si>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</si>
  <si>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</si>
  <si>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</si>
  <si>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</si>
  <si>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</si>
  <si>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</si>
  <si>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</si>
  <si>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</si>
  <si>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</si>
  <si>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</si>
  <si>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</si>
  <si>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</si>
  <si>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</si>
  <si>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</si>
  <si>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</si>
  <si>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</si>
  <si>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</si>
  <si>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</si>
  <si>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</si>
  <si>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</si>
  <si>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</si>
  <si>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</si>
  <si>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</si>
  <si>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</si>
  <si>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</si>
  <si>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</si>
  <si>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</si>
  <si>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</si>
  <si>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</si>
  <si>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</si>
  <si>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</si>
  <si>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</si>
  <si>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</si>
  <si>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</si>
  <si>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</si>
  <si>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</si>
  <si>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</si>
  <si>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</si>
  <si>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</si>
  <si>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</si>
  <si>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</si>
  <si>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</si>
  <si>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</si>
  <si>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</si>
  <si>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</si>
  <si>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</si>
  <si>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</si>
  <si>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</si>
  <si>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</si>
  <si>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</si>
  <si>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</si>
  <si>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</si>
  <si>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</si>
  <si>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</si>
  <si>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</si>
  <si>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</si>
  <si>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</si>
  <si>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</si>
  <si>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</si>
  <si>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</si>
  <si>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</si>
  <si>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</si>
  <si>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</si>
  <si>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</si>
  <si>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</si>
  <si>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</si>
  <si>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</si>
  <si>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</si>
  <si>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</si>
  <si>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</si>
  <si>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</si>
  <si>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</si>
  <si>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</si>
  <si>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</si>
  <si>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</si>
  <si>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</si>
  <si>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</si>
  <si>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</si>
  <si>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</si>
  <si>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</si>
  <si>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</si>
  <si>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</si>
  <si>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</si>
  <si>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</si>
  <si>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</si>
  <si>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</si>
  <si>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</si>
  <si>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</si>
  <si>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</si>
  <si>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</si>
  <si>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</si>
  <si>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</si>
  <si>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</si>
  <si>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</si>
  <si>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</si>
  <si>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</si>
  <si>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</si>
  <si>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</si>
  <si>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</si>
  <si>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</si>
  <si>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</si>
  <si>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</si>
  <si>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</si>
  <si>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</si>
  <si>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</si>
  <si>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</si>
  <si>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</si>
  <si>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</si>
  <si>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</si>
  <si>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</si>
  <si>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</si>
  <si>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</si>
  <si>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</si>
  <si>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</si>
  <si>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</si>
  <si>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</si>
  <si>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</si>
  <si>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</si>
  <si>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</si>
  <si>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</si>
  <si>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</si>
  <si>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</si>
  <si>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</si>
  <si>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</si>
  <si>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</si>
  <si>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</si>
  <si>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</si>
  <si>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</si>
  <si>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</si>
  <si>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</si>
  <si>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</si>
  <si>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</si>
  <si>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</si>
  <si>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</si>
  <si>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</si>
  <si>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</si>
  <si>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</si>
  <si>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</si>
  <si>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</si>
  <si>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</si>
  <si>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</si>
  <si>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</si>
  <si>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</si>
  <si>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</si>
  <si>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</si>
  <si>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</si>
  <si>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</si>
  <si>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</si>
  <si>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</si>
  <si>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</si>
  <si>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</si>
  <si>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</si>
  <si>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</si>
  <si>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</si>
  <si>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</si>
  <si>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</si>
  <si>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</si>
  <si>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</si>
  <si>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</si>
  <si>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</si>
  <si>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</si>
  <si>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</si>
  <si>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</si>
  <si>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</si>
  <si>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</si>
  <si>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</si>
  <si>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</si>
  <si>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</si>
  <si>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</si>
  <si>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</si>
  <si>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</si>
  <si>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</si>
  <si>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</si>
  <si>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</si>
  <si>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</si>
  <si>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</si>
  <si>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</si>
  <si>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</si>
  <si>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</si>
  <si>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</si>
  <si>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</si>
  <si>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</si>
  <si>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</si>
  <si>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</si>
  <si>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</si>
  <si>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</si>
  <si>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</si>
  <si>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</si>
  <si>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</si>
  <si>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</si>
  <si>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</si>
  <si>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</si>
  <si>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</si>
  <si>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</si>
  <si>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</si>
  <si>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</si>
  <si>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</si>
  <si>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</si>
  <si>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</si>
  <si>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</si>
  <si>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</si>
  <si>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</si>
  <si>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</si>
  <si>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</si>
  <si>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</si>
  <si>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</si>
  <si>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</si>
  <si>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</si>
  <si>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</si>
  <si>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</si>
  <si>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</si>
  <si>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</si>
  <si>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</si>
  <si>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</si>
  <si>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</si>
  <si>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</si>
  <si>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</si>
  <si>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</si>
  <si>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</si>
  <si>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</si>
  <si>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</si>
  <si>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</si>
  <si>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</si>
  <si>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</si>
  <si>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</si>
  <si>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</si>
  <si>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</si>
  <si>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</si>
  <si>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</si>
  <si>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</si>
  <si>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</si>
  <si>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</si>
  <si>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</si>
  <si>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</si>
  <si>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</si>
  <si>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</si>
  <si>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</si>
  <si>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</si>
  <si>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</si>
  <si>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</si>
  <si>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</si>
  <si>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</si>
  <si>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</si>
  <si>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</si>
  <si>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</si>
  <si>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</si>
  <si>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</si>
  <si>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</si>
  <si>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</si>
  <si>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</si>
  <si>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</si>
  <si>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</si>
  <si>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</si>
  <si>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</si>
  <si>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</si>
  <si>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</si>
  <si>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</si>
  <si>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</si>
  <si>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</si>
  <si>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</si>
  <si>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</si>
  <si>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</si>
  <si>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</si>
  <si>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</si>
  <si>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</si>
  <si>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</si>
  <si>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</si>
  <si>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</si>
  <si>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</si>
  <si>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</si>
  <si>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</si>
  <si>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</si>
  <si>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</si>
  <si>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</si>
  <si>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</si>
  <si>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</si>
  <si>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</si>
  <si>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</si>
  <si>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</si>
  <si>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</si>
  <si>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</si>
  <si>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</si>
  <si>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</si>
  <si>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</si>
  <si>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</si>
  <si>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</si>
  <si>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</si>
  <si>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</si>
  <si>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</si>
  <si>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</si>
  <si>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</si>
  <si>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</si>
  <si>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</si>
  <si>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</si>
  <si>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</si>
  <si>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</si>
  <si>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</si>
  <si>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</si>
  <si>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</si>
  <si>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</si>
  <si>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</si>
  <si>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</si>
  <si>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</si>
  <si>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</si>
  <si>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</si>
  <si>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</si>
  <si>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</si>
  <si>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</si>
  <si>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</si>
  <si>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</si>
  <si>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</si>
  <si>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</si>
  <si>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</si>
  <si>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</si>
  <si>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</si>
  <si>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</si>
  <si>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</si>
  <si>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</si>
  <si>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</si>
  <si>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</si>
  <si>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</si>
  <si>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</si>
  <si>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</si>
  <si>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</si>
  <si>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</si>
  <si>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</si>
  <si>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</si>
  <si>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</si>
  <si>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</si>
  <si>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</si>
  <si>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</si>
  <si>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</si>
  <si>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</si>
  <si>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</si>
  <si>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</si>
  <si>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</si>
  <si>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</si>
  <si>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</si>
  <si>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</si>
  <si>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</si>
  <si>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</si>
  <si>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</si>
  <si>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</si>
  <si>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</si>
  <si>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</si>
  <si>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</si>
  <si>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</si>
  <si>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</si>
  <si>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</si>
  <si>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</si>
  <si>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</si>
  <si>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</si>
  <si>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</si>
  <si>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</si>
  <si>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</si>
  <si>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</si>
  <si>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</si>
  <si>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</si>
  <si>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</si>
  <si>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</si>
  <si>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</si>
  <si>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</si>
  <si>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</si>
  <si>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</si>
  <si>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</si>
  <si>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</si>
  <si>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</si>
  <si>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</si>
  <si>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</si>
  <si>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</si>
  <si>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</si>
  <si>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</si>
  <si>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</si>
  <si>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</si>
  <si>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</si>
  <si>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</si>
  <si>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</si>
  <si>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</si>
  <si>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</si>
  <si>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</si>
  <si>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</si>
  <si>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</si>
  <si>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</si>
  <si>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</si>
  <si>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</si>
  <si>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</si>
  <si>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</si>
  <si>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</si>
  <si>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</si>
  <si>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</si>
  <si>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</si>
  <si>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</si>
  <si>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</si>
  <si>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</si>
  <si>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</si>
  <si>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</si>
  <si>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</si>
  <si>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</si>
  <si>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</si>
  <si>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</si>
  <si>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</si>
  <si>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</si>
  <si>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</si>
  <si>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</si>
  <si>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</si>
  <si>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</si>
  <si>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</si>
  <si>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</si>
  <si>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</si>
  <si>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</si>
  <si>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</si>
  <si>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</si>
  <si>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</si>
  <si>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</si>
  <si>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</si>
  <si>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</si>
  <si>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</si>
  <si>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</si>
  <si>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</si>
  <si>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</si>
  <si>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</si>
  <si>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</si>
  <si>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</si>
  <si>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</si>
  <si>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</si>
  <si>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</si>
  <si>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</si>
  <si>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</si>
  <si>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</si>
  <si>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</si>
  <si>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</si>
  <si>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</si>
  <si>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</si>
  <si>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</si>
  <si>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</si>
  <si>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</si>
  <si>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</si>
  <si>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</si>
  <si>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</si>
  <si>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</si>
  <si>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</si>
  <si>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</si>
  <si>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</si>
  <si>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</si>
  <si>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</si>
  <si>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</si>
  <si>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</si>
  <si>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</si>
  <si>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</si>
  <si>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</si>
  <si>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</si>
  <si>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</si>
  <si>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</si>
  <si>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</si>
  <si>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</si>
  <si>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</si>
  <si>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</si>
  <si>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</si>
  <si>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</si>
  <si>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</si>
  <si>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</si>
  <si>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</si>
  <si>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</si>
  <si>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</si>
  <si>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</si>
  <si>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</si>
  <si>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</si>
  <si>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</si>
  <si>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</si>
  <si>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</si>
  <si>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</si>
  <si>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</si>
  <si>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</si>
  <si>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</si>
  <si>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</si>
  <si>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</si>
  <si>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</si>
  <si>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</si>
  <si>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</si>
  <si>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</si>
  <si>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</si>
  <si>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</si>
  <si>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</si>
  <si>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</si>
  <si>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</si>
  <si>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</si>
  <si>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</si>
  <si>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</si>
  <si>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</si>
  <si>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</si>
  <si>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</si>
  <si>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</si>
  <si>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</si>
  <si>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</si>
  <si>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</si>
  <si>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</si>
  <si>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</si>
  <si>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</si>
  <si>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</si>
  <si>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</si>
  <si>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</si>
  <si>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</si>
  <si>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</si>
  <si>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</si>
  <si>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</si>
  <si>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</si>
  <si>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</si>
  <si>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</si>
  <si>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</si>
  <si>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</si>
  <si>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</si>
  <si>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</si>
  <si>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</si>
  <si>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</si>
  <si>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</si>
  <si>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</si>
  <si>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</si>
  <si>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</si>
  <si>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</si>
  <si>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</si>
  <si>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</si>
  <si>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</si>
  <si>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</si>
  <si>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</si>
  <si>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</si>
  <si>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</si>
  <si>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</si>
  <si>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</si>
  <si>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</si>
  <si>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</si>
  <si>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</si>
  <si>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</si>
  <si>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</si>
  <si>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</si>
  <si>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</si>
  <si>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</si>
  <si>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</si>
  <si>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</si>
  <si>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</si>
  <si>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</si>
  <si>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</si>
  <si>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</si>
  <si>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</si>
  <si>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</si>
  <si>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</si>
  <si>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</si>
  <si>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</si>
  <si>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</si>
  <si>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</si>
  <si>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</si>
  <si>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</si>
  <si>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</si>
  <si>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</si>
  <si>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</si>
  <si>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</si>
  <si>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</si>
  <si>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</si>
  <si>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</si>
  <si>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</si>
  <si>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</si>
  <si>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</si>
  <si>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</si>
  <si>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</si>
  <si>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</si>
  <si>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</si>
  <si>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</si>
  <si>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</si>
  <si>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</si>
  <si>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</si>
  <si>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</si>
  <si>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</si>
  <si>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</si>
  <si>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</si>
  <si>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</si>
  <si>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</si>
  <si>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</si>
  <si>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</si>
  <si>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</si>
  <si>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</si>
  <si>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</si>
  <si>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</si>
  <si>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</si>
  <si>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</si>
  <si>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</si>
  <si>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</si>
  <si>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</si>
  <si>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</si>
  <si>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</si>
  <si>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</si>
  <si>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</si>
  <si>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</si>
  <si>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</si>
  <si>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</si>
  <si>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</si>
  <si>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</si>
  <si>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</si>
  <si>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</si>
  <si>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</si>
  <si>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</si>
  <si>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</si>
  <si>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</si>
  <si>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</si>
  <si>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</si>
  <si>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</si>
  <si>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</si>
  <si>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</si>
  <si>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</si>
  <si>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</si>
  <si>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</si>
  <si>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</si>
  <si>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</si>
  <si>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</si>
  <si>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</si>
  <si>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</si>
  <si>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</si>
  <si>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</si>
  <si>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</si>
  <si>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</si>
  <si>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</si>
  <si>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</si>
  <si>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</si>
  <si>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</si>
  <si>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</si>
  <si>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</si>
  <si>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</si>
  <si>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</si>
  <si>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</si>
  <si>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</si>
  <si>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</si>
  <si>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</si>
  <si>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</si>
  <si>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</si>
  <si>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</si>
  <si>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</si>
  <si>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</si>
  <si>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</si>
  <si>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</si>
  <si>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</si>
  <si>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</si>
  <si>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</si>
  <si>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</si>
  <si>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</si>
  <si>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</si>
  <si>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</si>
  <si>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</si>
  <si>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</si>
  <si>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</si>
  <si>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</si>
  <si>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</si>
  <si>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</si>
  <si>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</si>
  <si>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</si>
  <si>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</si>
  <si>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</si>
  <si>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</si>
  <si>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</si>
  <si>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</si>
  <si>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</si>
  <si>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</si>
  <si>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</si>
  <si>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</si>
  <si>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</si>
  <si>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</si>
  <si>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</si>
  <si>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</si>
  <si>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</si>
  <si>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</si>
  <si>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</si>
  <si>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</si>
  <si>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</si>
  <si>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</si>
  <si>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</si>
  <si>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</si>
  <si>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</si>
  <si>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</si>
  <si>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</si>
  <si>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</si>
  <si>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</si>
  <si>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</si>
  <si>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</si>
  <si>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</si>
  <si>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</si>
  <si>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</si>
  <si>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</si>
  <si>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</si>
  <si>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</si>
  <si>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</si>
  <si>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</si>
  <si>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</si>
  <si>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</si>
  <si>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</si>
  <si>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</si>
  <si>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</si>
  <si>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</si>
  <si>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</si>
  <si>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</si>
  <si>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</si>
  <si>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</si>
  <si>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</si>
  <si>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</si>
  <si>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</si>
  <si>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</si>
  <si>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</si>
  <si>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</si>
  <si>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</si>
  <si>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</si>
  <si>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</si>
  <si>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</si>
  <si>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</si>
  <si>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</si>
  <si>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</si>
  <si>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</si>
  <si>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</si>
  <si>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</si>
  <si>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</si>
  <si>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</si>
  <si>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</si>
  <si>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</si>
  <si>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</si>
  <si>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</si>
  <si>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</si>
  <si>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</si>
  <si>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</si>
  <si>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</si>
  <si>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</si>
  <si>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</si>
  <si>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</si>
  <si>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</si>
  <si>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</si>
  <si>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</si>
  <si>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</si>
  <si>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</si>
  <si>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</si>
  <si>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</si>
  <si>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</si>
  <si>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</si>
  <si>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</si>
  <si>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</si>
  <si>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</si>
  <si>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</si>
  <si>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</si>
  <si>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</si>
  <si>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</si>
  <si>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</si>
  <si>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</si>
  <si>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</si>
  <si>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</si>
  <si>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</si>
  <si>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</si>
  <si>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</si>
  <si>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</si>
  <si>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</si>
  <si>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</si>
  <si>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</si>
  <si>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</si>
  <si>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</si>
  <si>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</si>
  <si>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</si>
  <si>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</si>
  <si>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</si>
  <si>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</si>
  <si>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</si>
  <si>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</si>
  <si>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</si>
  <si>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</si>
  <si>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</si>
  <si>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</si>
  <si>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</si>
  <si>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</si>
  <si>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</si>
  <si>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</si>
  <si>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</si>
  <si>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</si>
  <si>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</si>
  <si>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</si>
  <si>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</si>
  <si>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</si>
  <si>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</si>
  <si>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</si>
  <si>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</si>
  <si>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</si>
  <si>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</si>
  <si>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</si>
  <si>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</si>
  <si>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</si>
  <si>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</si>
  <si>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</si>
  <si>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</si>
  <si>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</si>
  <si>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</si>
  <si>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</si>
  <si>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</si>
  <si>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</si>
  <si>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</si>
  <si>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</si>
  <si>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</si>
  <si>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</si>
  <si>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</si>
  <si>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</si>
  <si>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</si>
  <si>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</si>
  <si>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</si>
  <si>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</si>
  <si>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</si>
  <si>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</si>
  <si>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</si>
  <si>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</si>
  <si>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</si>
  <si>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</si>
  <si>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</si>
  <si>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</si>
  <si>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</si>
  <si>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</si>
  <si>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</si>
  <si>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</si>
  <si>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</si>
  <si>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</si>
  <si>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</si>
  <si>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</si>
  <si>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</si>
  <si>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</si>
  <si>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</si>
  <si>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</si>
  <si>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</si>
  <si>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</si>
  <si>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</si>
  <si>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</si>
  <si>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</si>
  <si>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</si>
  <si>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</si>
  <si>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</si>
  <si>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</si>
  <si>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</si>
  <si>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</si>
  <si>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</si>
  <si>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</si>
  <si>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</si>
  <si>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</si>
  <si>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</si>
  <si>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</si>
  <si>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</si>
  <si>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</si>
  <si>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</si>
  <si>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</si>
  <si>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</si>
  <si>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</si>
  <si>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</si>
  <si>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</si>
  <si>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</si>
  <si>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</si>
  <si>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</si>
  <si>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</si>
  <si>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</si>
  <si>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</si>
  <si>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</si>
  <si>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</si>
  <si>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</si>
  <si>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</si>
  <si>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</si>
  <si>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</si>
  <si>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</si>
  <si>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</si>
  <si>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</si>
  <si>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</si>
  <si>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</si>
  <si>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</si>
  <si>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</si>
  <si>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</si>
  <si>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</si>
  <si>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</si>
  <si>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</si>
  <si>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</si>
  <si>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</si>
  <si>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</si>
  <si>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</si>
  <si>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</si>
  <si>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</si>
  <si>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</si>
  <si>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</si>
  <si>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</si>
  <si>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</si>
  <si>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</si>
  <si>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</si>
  <si>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</si>
  <si>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</si>
  <si>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</si>
  <si>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</si>
  <si>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</si>
  <si>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</si>
  <si>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</si>
  <si>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</si>
  <si>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</si>
  <si>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</si>
  <si>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</si>
  <si>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</si>
  <si>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</si>
  <si>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</si>
  <si>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</si>
  <si>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</si>
  <si>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</si>
  <si>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</si>
  <si>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</si>
  <si>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</si>
  <si>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</si>
  <si>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</si>
  <si>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</si>
  <si>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</si>
  <si>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</si>
  <si>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</si>
  <si>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</si>
  <si>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</si>
  <si>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</si>
  <si>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</si>
  <si>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</si>
  <si>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</si>
  <si>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</si>
  <si>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</si>
  <si>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</si>
  <si>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</si>
  <si>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</si>
  <si>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</si>
  <si>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</si>
  <si>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</si>
  <si>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</si>
  <si>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</si>
  <si>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</si>
  <si>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</si>
  <si>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</si>
  <si>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</si>
  <si>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</si>
  <si>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</si>
  <si>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</si>
  <si>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</si>
  <si>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</si>
  <si>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</si>
  <si>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</si>
  <si>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</si>
  <si>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</si>
  <si>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</si>
  <si>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</si>
  <si>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</si>
  <si>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</si>
  <si>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</si>
  <si>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</si>
  <si>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</si>
  <si>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</si>
  <si>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</si>
  <si>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</si>
  <si>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</si>
  <si>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</si>
  <si>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</si>
  <si>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</si>
  <si>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</si>
  <si>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</si>
  <si>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</si>
  <si>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</si>
  <si>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</si>
  <si>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</si>
  <si>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</si>
  <si>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</si>
  <si>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</si>
  <si>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</si>
  <si>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</si>
  <si>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</si>
  <si>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</si>
  <si>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</si>
  <si>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</si>
  <si>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</si>
  <si>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</si>
  <si>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</si>
  <si>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</si>
  <si>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</si>
  <si>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</si>
  <si>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</si>
  <si>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</si>
  <si>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</si>
  <si>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</si>
  <si>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</si>
  <si>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</si>
  <si>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</si>
  <si>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</si>
  <si>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</si>
  <si>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</si>
  <si>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</si>
  <si>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</si>
  <si>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</si>
  <si>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</si>
  <si>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</si>
  <si>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</si>
  <si>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</si>
  <si>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</si>
  <si>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</si>
  <si>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</si>
  <si>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</si>
  <si>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</si>
  <si>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</si>
  <si>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</si>
  <si>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</si>
  <si>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</si>
  <si>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</si>
  <si>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</si>
  <si>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</si>
  <si>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</si>
  <si>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</si>
  <si>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</si>
  <si>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</si>
  <si>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</si>
  <si>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</si>
  <si>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</si>
  <si>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</si>
  <si>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</si>
  <si>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</si>
  <si>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</si>
  <si>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</si>
  <si>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</si>
  <si>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</si>
  <si>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</si>
  <si>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</si>
  <si>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</si>
  <si>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</si>
  <si>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</si>
  <si>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</si>
  <si>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</si>
  <si>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</si>
  <si>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</si>
  <si>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</si>
  <si>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</si>
  <si>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</si>
  <si>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</si>
  <si>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</si>
  <si>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</si>
  <si>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</si>
  <si>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</si>
  <si>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</si>
  <si>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</si>
  <si>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</si>
  <si>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</si>
  <si>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</si>
  <si>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</si>
  <si>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</si>
  <si>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</si>
  <si>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</si>
  <si>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</si>
  <si>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</si>
  <si>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</si>
  <si>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</si>
  <si>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</si>
  <si>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</si>
  <si>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</si>
  <si>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</si>
  <si>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</si>
  <si>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</si>
  <si>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</si>
  <si>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</si>
  <si>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</si>
  <si>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</si>
  <si>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</si>
  <si>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</si>
  <si>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</si>
  <si>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</si>
  <si>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</si>
  <si>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</si>
  <si>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</si>
  <si>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</si>
  <si>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</si>
  <si>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</si>
  <si>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</si>
  <si>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</si>
  <si>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</si>
  <si>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</si>
  <si>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</si>
  <si>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</si>
  <si>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</si>
  <si>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</si>
  <si>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</si>
  <si>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</si>
  <si>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</si>
  <si>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</si>
  <si>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</si>
  <si>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</si>
  <si>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</si>
  <si>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</si>
  <si>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</si>
  <si>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</si>
  <si>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</si>
  <si>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</si>
  <si>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</si>
  <si>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</si>
  <si>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</si>
  <si>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</si>
  <si>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</si>
  <si>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</si>
  <si>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</si>
  <si>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</si>
  <si>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</si>
  <si>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</si>
  <si>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</si>
  <si>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</si>
  <si>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</si>
  <si>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</si>
  <si>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</si>
  <si>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</si>
  <si>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</si>
  <si>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</si>
  <si>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</si>
  <si>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</si>
  <si>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</si>
  <si>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</si>
  <si>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</si>
  <si>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</si>
  <si>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</si>
  <si>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</si>
  <si>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</si>
  <si>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</si>
  <si>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</si>
  <si>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</si>
  <si>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</si>
  <si>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</si>
  <si>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</si>
  <si>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</si>
  <si>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</si>
  <si>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</si>
  <si>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</si>
  <si>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</si>
  <si>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</si>
  <si>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</si>
  <si>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</si>
  <si>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</si>
  <si>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</si>
  <si>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</si>
  <si>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</si>
  <si>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</si>
  <si>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</si>
  <si>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</si>
  <si>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</si>
  <si>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</si>
  <si>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</si>
  <si>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</si>
  <si>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</si>
  <si>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</si>
  <si>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</si>
  <si>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</si>
  <si>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</si>
  <si>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</si>
  <si>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</si>
  <si>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</si>
  <si>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</si>
  <si>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</si>
  <si>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</si>
  <si>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</si>
  <si>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</si>
  <si>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</si>
  <si>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</si>
  <si>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</si>
  <si>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</si>
  <si>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</si>
  <si>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</si>
  <si>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</si>
  <si>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</si>
  <si>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</si>
  <si>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</si>
  <si>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</si>
  <si>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</si>
  <si>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</si>
  <si>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</si>
  <si>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</si>
  <si>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</si>
  <si>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</si>
  <si>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</si>
  <si>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</si>
  <si>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</si>
  <si>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</si>
  <si>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</si>
  <si>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</si>
  <si>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</si>
  <si>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</si>
  <si>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</si>
  <si>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</si>
  <si>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</si>
  <si>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</si>
  <si>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</si>
  <si>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</si>
  <si>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</si>
  <si>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</si>
  <si>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</si>
  <si>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</si>
  <si>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</si>
  <si>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</si>
  <si>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</si>
  <si>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</si>
  <si>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</si>
  <si>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</si>
  <si>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</si>
  <si>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</si>
  <si>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</si>
  <si>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</si>
  <si>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</si>
  <si>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</si>
  <si>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</si>
  <si>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</si>
  <si>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</si>
  <si>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</si>
  <si>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</si>
  <si>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</si>
  <si>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</si>
  <si>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</si>
  <si>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</si>
  <si>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</si>
  <si>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</si>
  <si>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</si>
  <si>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</si>
  <si>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</si>
  <si>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</si>
  <si>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</si>
  <si>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</si>
  <si>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</si>
  <si>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</si>
  <si>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</si>
  <si>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</si>
  <si>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</si>
  <si>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</si>
  <si>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</si>
  <si>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</si>
  <si>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</si>
  <si>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</si>
  <si>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</si>
  <si>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</si>
  <si>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</si>
  <si>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</si>
  <si>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</si>
  <si>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</si>
  <si>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</si>
  <si>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</si>
  <si>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</si>
  <si>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</si>
  <si>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</si>
  <si>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</si>
  <si>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</si>
  <si>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</si>
  <si>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</si>
  <si>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</si>
  <si>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</si>
  <si>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</si>
  <si>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</si>
  <si>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</si>
  <si>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</si>
  <si>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</si>
  <si>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</si>
  <si>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</si>
  <si>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</si>
  <si>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</si>
  <si>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</si>
  <si>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</si>
  <si>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</si>
  <si>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</si>
  <si>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</si>
  <si>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</si>
  <si>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</si>
  <si>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</si>
  <si>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</si>
  <si>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</si>
  <si>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</si>
  <si>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</si>
  <si>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</si>
  <si>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</si>
  <si>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</si>
  <si>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</si>
  <si>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</si>
  <si>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</si>
  <si>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</si>
  <si>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</si>
  <si>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</si>
  <si>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</si>
  <si>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</si>
  <si>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</si>
  <si>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</si>
  <si>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</si>
  <si>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</si>
  <si>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</si>
  <si>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</si>
  <si>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</si>
  <si>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</si>
  <si>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</si>
  <si>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</si>
  <si>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</si>
  <si>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</si>
  <si>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</si>
  <si>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</si>
  <si>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</si>
  <si>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</si>
  <si>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</si>
  <si>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</si>
  <si>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</si>
  <si>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</si>
  <si>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</si>
  <si>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</si>
  <si>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</si>
  <si>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</si>
  <si>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</si>
  <si>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</si>
  <si>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</si>
  <si>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</si>
  <si>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</si>
  <si>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</si>
  <si>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</si>
  <si>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</si>
  <si>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</si>
  <si>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</si>
  <si>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</si>
  <si>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</si>
  <si>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</si>
  <si>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</si>
  <si>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</si>
  <si>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</si>
  <si>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</si>
  <si>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</si>
  <si>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</si>
  <si>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</si>
  <si>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</si>
  <si>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</si>
  <si>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</si>
  <si>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</si>
  <si>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</si>
  <si>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</si>
  <si>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</si>
  <si>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</si>
  <si>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</si>
  <si>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</si>
  <si>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</si>
  <si>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</si>
  <si>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</si>
  <si>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</si>
  <si>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</si>
  <si>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</si>
  <si>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</si>
  <si>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</si>
  <si>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</si>
  <si>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</si>
  <si>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</si>
  <si>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</si>
  <si>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</si>
  <si>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</si>
  <si>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</si>
  <si>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</si>
  <si>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</si>
  <si>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</si>
  <si>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</si>
  <si>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</si>
  <si>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</si>
  <si>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</si>
  <si>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</si>
  <si>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</si>
  <si>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</si>
  <si>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</si>
  <si>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</si>
  <si>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</si>
  <si>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</si>
  <si>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</si>
  <si>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</si>
  <si>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</si>
  <si>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</si>
  <si>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</si>
  <si>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</si>
  <si>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</si>
  <si>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</si>
  <si>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</si>
  <si>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</si>
  <si>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</si>
  <si>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</si>
  <si>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</si>
  <si>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</si>
  <si>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</si>
  <si>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</si>
  <si>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</si>
  <si>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</si>
  <si>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</si>
  <si>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</si>
  <si>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</si>
  <si>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</si>
  <si>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</si>
  <si>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</si>
  <si>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</si>
  <si>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</si>
  <si>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</si>
  <si>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</si>
  <si>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</si>
  <si>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</si>
  <si>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</si>
  <si>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</si>
  <si>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</si>
  <si>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</si>
  <si>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</si>
  <si>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</si>
  <si>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</si>
  <si>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</si>
  <si>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</si>
  <si>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</si>
  <si>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</si>
  <si>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</si>
  <si>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</si>
  <si>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</si>
  <si>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</si>
  <si>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</si>
  <si>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</si>
  <si>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</si>
  <si>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</si>
  <si>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</si>
  <si>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</si>
  <si>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</si>
  <si>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</si>
  <si>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</si>
  <si>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</si>
  <si>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</si>
  <si>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</si>
  <si>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</si>
  <si>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</si>
  <si>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</si>
  <si>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</si>
  <si>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</si>
  <si>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</si>
  <si>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</si>
  <si>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</si>
  <si>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</si>
  <si>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</si>
  <si>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</si>
  <si>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</si>
  <si>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</si>
  <si>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</si>
  <si>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</si>
  <si>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</si>
  <si>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</si>
  <si>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</si>
  <si>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</si>
  <si>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</si>
  <si>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</si>
  <si>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</si>
  <si>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</si>
  <si>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</si>
  <si>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</si>
  <si>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</si>
  <si>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</si>
  <si>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</si>
  <si>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</si>
  <si>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</si>
  <si>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</si>
  <si>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</si>
  <si>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</si>
  <si>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</si>
  <si>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</si>
  <si>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</si>
  <si>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</si>
  <si>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</si>
  <si>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</si>
  <si>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</si>
  <si>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</si>
  <si>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</si>
  <si>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</si>
  <si>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</si>
  <si>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</si>
  <si>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</si>
  <si>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</si>
  <si>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</si>
  <si>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</si>
  <si>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</si>
  <si>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</si>
  <si>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</si>
  <si>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</si>
  <si>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</si>
  <si>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</si>
  <si>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</si>
  <si>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</si>
  <si>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</si>
  <si>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</si>
  <si>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</si>
  <si>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</si>
  <si>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</si>
  <si>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</si>
  <si>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</si>
  <si>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</si>
  <si>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</si>
  <si>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</si>
  <si>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</si>
  <si>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</si>
  <si>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</si>
  <si>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</si>
  <si>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</si>
  <si>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</si>
  <si>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</si>
  <si>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</si>
  <si>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</si>
  <si>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</si>
  <si>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</si>
  <si>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</si>
  <si>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</si>
  <si>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</si>
  <si>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</si>
  <si>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</si>
  <si>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</si>
  <si>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</si>
  <si>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</si>
  <si>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</si>
  <si>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</si>
  <si>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</si>
  <si>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</si>
  <si>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</si>
  <si>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</si>
  <si>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</si>
  <si>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</si>
  <si>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</si>
  <si>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</si>
  <si>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</si>
  <si>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</si>
  <si>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</si>
  <si>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</si>
  <si>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</si>
  <si>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</si>
  <si>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</si>
  <si>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</si>
  <si>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</si>
  <si>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</si>
  <si>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</si>
  <si>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</si>
  <si>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</si>
  <si>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</si>
  <si>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</si>
  <si>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</si>
  <si>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</si>
  <si>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</si>
  <si>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</si>
  <si>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</si>
  <si>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</si>
  <si>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</si>
  <si>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</si>
  <si>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</si>
  <si>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</si>
  <si>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</si>
  <si>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</si>
  <si>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</si>
  <si>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</si>
  <si>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</si>
  <si>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</si>
  <si>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</si>
  <si>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</si>
  <si>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</si>
  <si>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</si>
  <si>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</si>
  <si>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</si>
  <si>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</si>
  <si>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</si>
  <si>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</si>
  <si>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</si>
  <si>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</si>
  <si>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</si>
  <si>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</si>
  <si>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</si>
  <si>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</si>
  <si>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</si>
  <si>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</si>
  <si>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</si>
  <si>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</si>
  <si>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</si>
  <si>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</si>
  <si>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</si>
  <si>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</si>
  <si>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</si>
  <si>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</si>
  <si>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</si>
  <si>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</si>
  <si>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</si>
  <si>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</si>
  <si>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</si>
  <si>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</si>
  <si>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</si>
  <si>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</si>
  <si>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</si>
  <si>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</si>
  <si>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</si>
  <si>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</si>
  <si>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</si>
  <si>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</si>
  <si>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</si>
  <si>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</si>
  <si>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</si>
  <si>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</si>
  <si>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</si>
  <si>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</si>
  <si>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</si>
  <si>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</si>
  <si>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</si>
  <si>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</si>
  <si>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</si>
  <si>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</si>
  <si>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</si>
  <si>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</si>
  <si>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</si>
  <si>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</si>
  <si>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</si>
  <si>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</si>
  <si>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</si>
  <si>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</si>
  <si>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</si>
  <si>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</si>
  <si>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</si>
  <si>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</si>
  <si>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</si>
  <si>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</si>
  <si>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</si>
  <si>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</si>
  <si>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</si>
  <si>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</si>
  <si>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</si>
  <si>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</si>
  <si>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</si>
  <si>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</si>
  <si>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</si>
  <si>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</si>
  <si>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</si>
  <si>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</si>
  <si>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</si>
  <si>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</si>
  <si>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</si>
  <si>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</si>
  <si>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</si>
  <si>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</si>
  <si>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</si>
  <si>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</si>
  <si>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</si>
  <si>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</si>
  <si>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</si>
  <si>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</si>
  <si>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</si>
  <si>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</si>
  <si>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</si>
  <si>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</si>
  <si>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</si>
  <si>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</si>
  <si>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</si>
  <si>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</si>
  <si>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</si>
  <si>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</si>
  <si>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</si>
  <si>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</si>
  <si>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</si>
  <si>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</si>
  <si>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</si>
  <si>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</si>
  <si>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</si>
  <si>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</si>
  <si>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</si>
  <si>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</si>
  <si>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</si>
  <si>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</si>
  <si>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</si>
  <si>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</si>
  <si>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</si>
  <si>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</si>
  <si>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</si>
  <si>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</si>
  <si>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</si>
  <si>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</si>
  <si>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</si>
  <si>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</si>
  <si>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</si>
  <si>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</si>
  <si>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</si>
  <si>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</si>
  <si>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</si>
  <si>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</si>
  <si>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</si>
  <si>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</si>
  <si>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</si>
  <si>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</si>
  <si>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</si>
  <si>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</si>
  <si>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</si>
  <si>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</si>
  <si>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</si>
  <si>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</si>
  <si>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</si>
  <si>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</si>
  <si>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</si>
  <si>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</si>
  <si>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</si>
  <si>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</si>
  <si>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</si>
  <si>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</si>
  <si>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</si>
  <si>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</si>
  <si>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</si>
  <si>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</si>
  <si>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</si>
  <si>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</si>
  <si>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</si>
  <si>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</si>
  <si>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</si>
  <si>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</si>
  <si>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</si>
  <si>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</si>
  <si>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</si>
  <si>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</si>
  <si>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</si>
  <si>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</si>
  <si>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</si>
  <si>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</si>
  <si>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</si>
  <si>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</si>
  <si>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</si>
  <si>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</si>
  <si>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</si>
  <si>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</si>
  <si>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</si>
  <si>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</si>
  <si>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</si>
  <si>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</si>
  <si>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</si>
  <si>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</si>
  <si>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</si>
  <si>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</si>
  <si>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</si>
  <si>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</si>
  <si>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</si>
  <si>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</si>
  <si>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</si>
  <si>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</si>
  <si>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</si>
  <si>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</si>
  <si>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</si>
  <si>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</si>
  <si>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</si>
  <si>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</si>
  <si>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</si>
  <si>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</si>
  <si>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</si>
  <si>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</si>
  <si>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</si>
  <si>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</si>
  <si>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</si>
  <si>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</si>
  <si>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</si>
  <si>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</si>
  <si>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</si>
  <si>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</si>
  <si>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</si>
  <si>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</si>
  <si>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</si>
  <si>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</si>
  <si>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</si>
  <si>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</si>
  <si>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</si>
  <si>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</si>
  <si>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</si>
  <si>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</si>
  <si>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</si>
  <si>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</si>
  <si>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</si>
  <si>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</si>
  <si>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</si>
  <si>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</si>
  <si>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</si>
  <si>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</si>
  <si>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</si>
  <si>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</si>
  <si>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</si>
  <si>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</si>
  <si>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</si>
  <si>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</si>
  <si>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</si>
  <si>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</si>
  <si>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</si>
  <si>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</si>
  <si>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</si>
  <si>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</si>
  <si>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</si>
  <si>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</si>
  <si>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</si>
  <si>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</si>
  <si>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</si>
  <si>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</si>
  <si>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</si>
  <si>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</si>
  <si>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</si>
  <si>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</si>
  <si>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</si>
  <si>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</si>
  <si>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</si>
  <si>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</si>
  <si>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</si>
  <si>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</si>
  <si>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</si>
  <si>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</si>
  <si>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</si>
  <si>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</si>
  <si>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</si>
  <si>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</si>
  <si>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</si>
  <si>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</si>
  <si>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</si>
  <si>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</si>
  <si>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</si>
  <si>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</si>
  <si>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</si>
  <si>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</si>
  <si>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</si>
  <si>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</si>
  <si>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</si>
  <si>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</si>
  <si>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</si>
  <si>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</si>
  <si>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</si>
  <si>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</si>
  <si>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</si>
  <si>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</si>
  <si>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</si>
  <si>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</si>
  <si>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</si>
  <si>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</si>
  <si>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</si>
  <si>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</si>
  <si>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</si>
  <si>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</si>
  <si>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</si>
  <si>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</si>
  <si>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</si>
  <si>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</si>
  <si>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</si>
  <si>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</si>
  <si>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</si>
  <si>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</si>
  <si>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</si>
  <si>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</si>
  <si>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</si>
  <si>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</si>
  <si>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</si>
  <si>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</si>
  <si>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</si>
  <si>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</si>
  <si>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</si>
  <si>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</si>
  <si>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</si>
  <si>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</si>
  <si>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</si>
  <si>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</si>
  <si>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</si>
  <si>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</si>
  <si>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</si>
  <si>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</si>
  <si>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</si>
  <si>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</si>
  <si>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</si>
  <si>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</si>
  <si>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</si>
  <si>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</si>
  <si>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</si>
  <si>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</si>
  <si>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</si>
  <si>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</si>
  <si>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</si>
  <si>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</si>
  <si>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</si>
  <si>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</si>
  <si>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</si>
  <si>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</si>
  <si>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</si>
  <si>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</si>
  <si>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</si>
  <si>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</si>
  <si>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</si>
  <si>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</si>
  <si>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</si>
  <si>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</si>
  <si>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</si>
  <si>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</si>
  <si>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</si>
  <si>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</si>
  <si>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</si>
  <si>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</si>
  <si>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</si>
  <si>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</si>
  <si>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</si>
  <si>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</si>
  <si>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</si>
  <si>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</si>
  <si>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</si>
  <si>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</si>
  <si>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</si>
  <si>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</si>
  <si>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</si>
  <si>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</si>
  <si>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</si>
  <si>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</si>
  <si>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</si>
  <si>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</si>
  <si>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</si>
  <si>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</si>
  <si>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</si>
  <si>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</si>
  <si>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</si>
  <si>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</si>
  <si>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</si>
  <si>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</si>
  <si>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</si>
  <si>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</si>
  <si>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</si>
  <si>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</si>
  <si>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</si>
  <si>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</si>
  <si>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</si>
  <si>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</si>
  <si>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</si>
  <si>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</si>
  <si>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</si>
  <si>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</si>
  <si>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</si>
  <si>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</si>
  <si>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</si>
  <si>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</si>
  <si>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</si>
  <si>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</si>
  <si>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</si>
  <si>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</si>
  <si>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</si>
  <si>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</si>
  <si>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</si>
  <si>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</si>
  <si>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</si>
  <si>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</si>
  <si>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</si>
  <si>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</si>
  <si>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</si>
  <si>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</si>
  <si>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</si>
  <si>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</si>
  <si>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</si>
  <si>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</si>
  <si>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</si>
  <si>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</si>
  <si>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</si>
  <si>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</si>
  <si>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</si>
  <si>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</si>
  <si>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</si>
  <si>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</si>
  <si>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</si>
  <si>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</si>
  <si>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</si>
  <si>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</si>
  <si>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</si>
  <si>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</si>
  <si>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</si>
  <si>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</si>
  <si>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</si>
  <si>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</si>
  <si>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</si>
  <si>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</si>
  <si>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</si>
  <si>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</si>
  <si>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</si>
  <si>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</si>
  <si>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</si>
  <si>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</si>
  <si>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</si>
  <si>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</si>
  <si>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</si>
  <si>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</si>
  <si>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</si>
  <si>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</si>
  <si>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</si>
  <si>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</si>
  <si>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</si>
  <si>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</si>
  <si>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</si>
  <si>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</si>
  <si>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</si>
  <si>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</si>
  <si>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</si>
  <si>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</si>
  <si>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</si>
  <si>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</si>
  <si>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</si>
  <si>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</si>
  <si>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</si>
  <si>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</si>
  <si>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</si>
  <si>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</si>
  <si>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</si>
  <si>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</si>
  <si>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</si>
  <si>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</si>
  <si>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</si>
  <si>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</si>
  <si>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</si>
  <si>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</si>
  <si>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</si>
  <si>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</si>
  <si>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</si>
  <si>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</si>
  <si>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</si>
  <si>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</si>
  <si>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</si>
  <si>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</si>
  <si>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</si>
  <si>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</si>
  <si>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</si>
  <si>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</si>
  <si>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</si>
  <si>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</si>
  <si>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</si>
  <si>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</si>
  <si>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</si>
  <si>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</si>
  <si>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</si>
  <si>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</si>
  <si>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</si>
  <si>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</si>
  <si>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</si>
  <si>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</si>
  <si>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</si>
  <si>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</si>
  <si>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</si>
  <si>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</si>
  <si>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</si>
  <si>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</si>
  <si>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</si>
  <si>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</si>
  <si>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</si>
  <si>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</si>
  <si>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</si>
  <si>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</si>
  <si>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</si>
  <si>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</si>
  <si>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</si>
  <si>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</si>
  <si>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</si>
  <si>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</si>
  <si>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</si>
  <si>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</si>
  <si>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</si>
  <si>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</si>
  <si>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</si>
  <si>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</si>
  <si>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</si>
  <si>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</si>
  <si>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</si>
  <si>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</si>
  <si>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</si>
  <si>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</si>
  <si>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</si>
  <si>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</si>
  <si>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</si>
  <si>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</si>
  <si>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</si>
  <si>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</si>
  <si>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</si>
  <si>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</si>
  <si>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</si>
  <si>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</si>
  <si>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</si>
  <si>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</si>
  <si>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</si>
  <si>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</si>
  <si>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</si>
  <si>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</si>
  <si>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</si>
  <si>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</si>
  <si>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</si>
  <si>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</si>
  <si>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</si>
  <si>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</si>
  <si>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</si>
  <si>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</si>
  <si>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</si>
  <si>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</si>
  <si>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</si>
  <si>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</si>
  <si>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</si>
  <si>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</si>
  <si>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</si>
  <si>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</si>
  <si>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</si>
  <si>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</si>
  <si>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</si>
  <si>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</si>
  <si>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</si>
  <si>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</si>
  <si>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</si>
  <si>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</si>
  <si>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</si>
  <si>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</si>
  <si>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</si>
  <si>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</si>
  <si>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</si>
  <si>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</si>
  <si>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</si>
  <si>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</si>
  <si>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</si>
  <si>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</si>
  <si>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</si>
  <si>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</si>
  <si>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</si>
  <si>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</si>
  <si>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</si>
  <si>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</si>
  <si>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</si>
  <si>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</si>
  <si>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</si>
  <si>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</si>
  <si>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</si>
  <si>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</si>
  <si>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</si>
  <si>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</si>
  <si>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</si>
  <si>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</si>
  <si>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</si>
  <si>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</si>
  <si>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</si>
  <si>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</si>
  <si>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</si>
  <si>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</si>
  <si>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</si>
  <si>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</si>
  <si>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</si>
  <si>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</si>
  <si>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</si>
  <si>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</si>
  <si>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</si>
  <si>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</si>
  <si>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</si>
  <si>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</si>
  <si>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</si>
  <si>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</si>
  <si>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</si>
  <si>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</si>
  <si>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</si>
  <si>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</si>
  <si>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</si>
  <si>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</si>
  <si>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</si>
  <si>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</si>
  <si>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</si>
  <si>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</si>
  <si>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</si>
  <si>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</si>
  <si>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</si>
  <si>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</si>
  <si>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</si>
  <si>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</si>
  <si>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</si>
  <si>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</si>
  <si>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</si>
  <si>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</si>
  <si>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</si>
  <si>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</si>
  <si>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</si>
  <si>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</si>
  <si>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</si>
  <si>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</si>
  <si>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</si>
  <si>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</si>
  <si>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</si>
  <si>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</si>
  <si>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</si>
  <si>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</si>
  <si>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</si>
  <si>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</si>
  <si>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</si>
  <si>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</si>
  <si>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</si>
  <si>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</si>
  <si>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</si>
  <si>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</si>
  <si>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</si>
  <si>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</si>
  <si>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</si>
  <si>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</si>
  <si>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</si>
  <si>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</si>
  <si>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</si>
  <si>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</si>
  <si>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</si>
  <si>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</si>
  <si>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</si>
  <si>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</si>
  <si>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</si>
  <si>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</si>
  <si>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</si>
  <si>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</si>
  <si>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</si>
  <si>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</si>
  <si>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</si>
  <si>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</si>
  <si>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</si>
  <si>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</si>
  <si>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</si>
  <si>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</si>
  <si>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</si>
  <si>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</si>
  <si>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</si>
  <si>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</si>
  <si>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</si>
  <si>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</si>
  <si>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</si>
  <si>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</si>
  <si>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</si>
  <si>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</si>
  <si>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</si>
  <si>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</si>
  <si>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</si>
  <si>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</si>
  <si>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</si>
  <si>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</si>
  <si>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</si>
  <si>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</si>
  <si>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</si>
  <si>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</si>
  <si>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</si>
  <si>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</si>
  <si>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</si>
  <si>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</si>
  <si>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</si>
  <si>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</si>
  <si>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</si>
  <si>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</si>
  <si>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</si>
  <si>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</si>
  <si>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</si>
  <si>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</si>
  <si>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</si>
  <si>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</si>
  <si>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</si>
  <si>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</si>
  <si>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</si>
  <si>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</si>
  <si>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</si>
  <si>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</si>
  <si>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</si>
  <si>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</si>
  <si>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</si>
  <si>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</si>
  <si>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</si>
  <si>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</si>
  <si>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</si>
  <si>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</si>
  <si>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</si>
  <si>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</si>
  <si>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</si>
  <si>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</si>
  <si>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</si>
  <si>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</si>
  <si>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</si>
  <si>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</si>
  <si>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</si>
  <si>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</si>
  <si>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</si>
  <si>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</si>
  <si>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</si>
  <si>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</si>
  <si>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</si>
  <si>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</si>
  <si>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</si>
  <si>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</si>
  <si>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</si>
  <si>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</si>
  <si>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</si>
  <si>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</si>
  <si>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</si>
  <si>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</si>
  <si>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</si>
  <si>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</si>
  <si>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</si>
  <si>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</si>
  <si>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</si>
  <si>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</si>
  <si>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</si>
  <si>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</si>
  <si>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</si>
  <si>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</si>
  <si>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</si>
  <si>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</si>
  <si>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</si>
  <si>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</si>
  <si>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</si>
  <si>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</si>
  <si>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</si>
  <si>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</si>
  <si>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</si>
  <si>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</si>
  <si>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</si>
  <si>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</si>
  <si>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</si>
  <si>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</si>
  <si>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</si>
  <si>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</si>
  <si>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</si>
  <si>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</si>
  <si>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</si>
  <si>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</si>
  <si>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</si>
  <si>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</si>
  <si>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</si>
  <si>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</si>
  <si>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</si>
  <si>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</si>
  <si>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</si>
  <si>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</si>
  <si>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</si>
  <si>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</si>
  <si>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</si>
  <si>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</si>
  <si>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</si>
  <si>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</si>
  <si>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</si>
  <si>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</si>
  <si>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</si>
  <si>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</si>
  <si>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</si>
  <si>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</si>
  <si>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</si>
  <si>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</si>
  <si>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</si>
  <si>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</si>
  <si>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</si>
  <si>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</si>
  <si>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</si>
  <si>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</si>
  <si>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</si>
  <si>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</si>
  <si>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</si>
  <si>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</si>
  <si>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</si>
  <si>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</si>
  <si>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</si>
  <si>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</si>
  <si>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</si>
  <si>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</si>
  <si>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</si>
  <si>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</si>
  <si>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</si>
  <si>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</si>
  <si>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</si>
  <si>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</si>
  <si>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</si>
  <si>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</si>
  <si>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</si>
  <si>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</si>
  <si>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</si>
  <si>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</si>
  <si>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</si>
  <si>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</si>
  <si>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</si>
  <si>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</si>
  <si>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</si>
  <si>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</si>
  <si>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</si>
  <si>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</si>
  <si>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</si>
  <si>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</si>
  <si>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</si>
  <si>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</si>
  <si>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</si>
  <si>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</si>
  <si>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</si>
  <si>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</si>
  <si>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</si>
  <si>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</si>
  <si>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</si>
  <si>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</si>
  <si>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</si>
  <si>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</si>
  <si>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</si>
  <si>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</si>
  <si>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</si>
  <si>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</si>
  <si>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</si>
  <si>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</si>
  <si>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</si>
  <si>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</si>
  <si>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</si>
  <si>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</si>
  <si>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</si>
  <si>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</si>
  <si>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</si>
  <si>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</si>
  <si>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</si>
  <si>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</si>
  <si>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</si>
  <si>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</si>
  <si>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</si>
  <si>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</si>
  <si>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</si>
  <si>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</si>
  <si>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</si>
  <si>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</si>
  <si>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</si>
  <si>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</si>
  <si>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</si>
  <si>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</si>
  <si>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</si>
  <si>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</si>
  <si>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</si>
  <si>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</si>
  <si>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</si>
  <si>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</si>
  <si>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</si>
  <si>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</si>
  <si>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</si>
  <si>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</si>
  <si>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</si>
  <si>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</si>
  <si>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</si>
  <si>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</si>
  <si>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</si>
  <si>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</si>
  <si>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</si>
  <si>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</si>
  <si>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</si>
  <si>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</si>
  <si>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</si>
  <si>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</si>
  <si>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</si>
  <si>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</si>
  <si>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</si>
  <si>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</si>
  <si>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</si>
  <si>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</si>
  <si>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</si>
  <si>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</si>
  <si>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</si>
  <si>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</si>
  <si>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</si>
  <si>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</si>
  <si>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</si>
  <si>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</si>
  <si>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</si>
  <si>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</si>
  <si>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</si>
  <si>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</si>
  <si>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</si>
  <si>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</si>
  <si>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</si>
  <si>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</si>
  <si>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</si>
  <si>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</si>
  <si>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</si>
  <si>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</si>
  <si>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</si>
  <si>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</si>
  <si>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</si>
  <si>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</si>
  <si>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</si>
  <si>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</si>
  <si>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</si>
  <si>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</si>
  <si>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</si>
  <si>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</si>
  <si>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</si>
  <si>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</si>
  <si>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</si>
  <si>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</si>
  <si>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</si>
  <si>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</si>
  <si>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</si>
  <si>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</si>
  <si>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</si>
  <si>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</si>
  <si>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</si>
  <si>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</si>
  <si>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</si>
  <si>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</si>
  <si>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</si>
  <si>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</si>
  <si>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</si>
  <si>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</si>
  <si>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</si>
  <si>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</si>
  <si>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</si>
  <si>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</si>
  <si>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</si>
  <si>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</si>
  <si>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</si>
  <si>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</si>
  <si>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</si>
  <si>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</si>
  <si>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</si>
  <si>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</si>
  <si>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</si>
  <si>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</si>
  <si>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</si>
  <si>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</si>
  <si>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</si>
  <si>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</si>
  <si>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</si>
  <si>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</si>
  <si>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</si>
  <si>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</si>
  <si>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</si>
  <si>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</si>
  <si>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</si>
  <si>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</si>
  <si>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</si>
  <si>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</si>
  <si>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</si>
  <si>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</si>
  <si>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</si>
  <si>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</si>
  <si>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</si>
  <si>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</si>
  <si>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</si>
  <si>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</si>
  <si>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</si>
  <si>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</si>
  <si>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</si>
  <si>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</si>
  <si>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</si>
  <si>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</si>
  <si>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</si>
  <si>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</si>
  <si>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</si>
  <si>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</si>
  <si>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</si>
  <si>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</si>
  <si>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</si>
  <si>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</si>
  <si>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</si>
  <si>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</si>
  <si>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</si>
  <si>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</si>
  <si>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</si>
  <si>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</si>
  <si>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</si>
  <si>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</si>
  <si>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</si>
  <si>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</si>
  <si>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</si>
  <si>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</si>
  <si>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</si>
  <si>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</si>
  <si>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</si>
  <si>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</si>
  <si>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</si>
  <si>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</si>
  <si>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</si>
  <si>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</si>
  <si>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</si>
  <si>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</si>
  <si>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</si>
  <si>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</si>
  <si>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</si>
  <si>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</si>
  <si>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</si>
  <si>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</si>
  <si>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</si>
  <si>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</si>
  <si>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</si>
  <si>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</si>
  <si>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</si>
  <si>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</si>
  <si>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</si>
  <si>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</si>
  <si>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</si>
  <si>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</si>
  <si>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</si>
  <si>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</si>
  <si>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</si>
  <si>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</si>
  <si>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</si>
  <si>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</si>
  <si>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</si>
  <si>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</si>
  <si>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</si>
  <si>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</si>
  <si>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</si>
  <si>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</si>
  <si>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</si>
  <si>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</si>
  <si>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</si>
  <si>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</si>
  <si>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</si>
  <si>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</si>
  <si>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</si>
  <si>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</si>
  <si>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</si>
  <si>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</si>
  <si>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</si>
  <si>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</si>
  <si>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</si>
  <si>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</si>
  <si>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</si>
  <si>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</si>
  <si>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</si>
  <si>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</si>
  <si>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</si>
  <si>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</si>
  <si>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</si>
  <si>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</si>
  <si>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</si>
  <si>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</si>
  <si>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</si>
  <si>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</si>
  <si>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</si>
  <si>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</si>
  <si>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</si>
  <si>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</si>
  <si>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</si>
  <si>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</si>
  <si>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</si>
  <si>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</si>
  <si>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</si>
  <si>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</si>
  <si>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</si>
  <si>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</si>
  <si>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</si>
  <si>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</si>
  <si>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</si>
  <si>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</si>
  <si>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</si>
  <si>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</si>
  <si>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</si>
  <si>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</si>
  <si>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</si>
  <si>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</si>
  <si>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</si>
  <si>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</si>
  <si>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</si>
  <si>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</si>
  <si>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</si>
  <si>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</si>
  <si>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</si>
  <si>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</si>
  <si>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</si>
  <si>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</si>
  <si>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</si>
  <si>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</si>
  <si>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</si>
  <si>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</si>
  <si>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</si>
  <si>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</si>
  <si>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</si>
  <si>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</si>
  <si>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</si>
  <si>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</si>
  <si>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</si>
  <si>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</si>
  <si>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</si>
  <si>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</si>
  <si>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</si>
  <si>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</si>
  <si>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</si>
  <si>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</si>
  <si>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</si>
  <si>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</si>
  <si>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</si>
  <si>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</si>
  <si>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</si>
  <si>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</si>
  <si>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</si>
  <si>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</si>
  <si>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</si>
  <si>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</si>
  <si>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</si>
  <si>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</si>
  <si>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</si>
  <si>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</si>
  <si>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</si>
  <si>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</si>
  <si>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</si>
  <si>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</si>
  <si>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</si>
  <si>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</si>
  <si>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</si>
  <si>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</si>
  <si>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</si>
  <si>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</si>
  <si>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</si>
  <si>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</si>
  <si>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</si>
  <si>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</si>
  <si>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</si>
  <si>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</si>
  <si>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</si>
  <si>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</si>
  <si>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</si>
  <si>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</si>
  <si>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</si>
  <si>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</si>
  <si>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</si>
  <si>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</si>
  <si>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</si>
  <si>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</si>
  <si>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</si>
  <si>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</si>
  <si>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</si>
  <si>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</si>
  <si>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</si>
  <si>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</si>
  <si>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</si>
  <si>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</si>
  <si>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</si>
  <si>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</si>
  <si>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</si>
  <si>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</si>
  <si>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</si>
  <si>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</si>
  <si>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</si>
  <si>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</si>
  <si>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</si>
  <si>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</si>
  <si>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</si>
  <si>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</si>
  <si>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</si>
  <si>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</si>
  <si>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</si>
  <si>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</si>
  <si>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</si>
  <si>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</si>
  <si>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</si>
  <si>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</si>
  <si>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</si>
  <si>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</si>
  <si>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</si>
  <si>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</si>
  <si>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</si>
  <si>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</si>
  <si>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</si>
  <si>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</si>
  <si>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</si>
  <si>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</si>
  <si>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</si>
  <si>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</si>
  <si>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</si>
  <si>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</si>
  <si>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</si>
  <si>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</si>
  <si>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</si>
  <si>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</si>
  <si>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</si>
  <si>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</si>
  <si>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</si>
  <si>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</si>
  <si>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</si>
  <si>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</si>
  <si>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</si>
  <si>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</si>
  <si>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</si>
  <si>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</si>
  <si>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</si>
  <si>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</si>
  <si>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</si>
  <si>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</si>
  <si>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</si>
  <si>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</si>
  <si>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</si>
  <si>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</si>
  <si>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</si>
  <si>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</si>
  <si>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</si>
  <si>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</si>
  <si>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</si>
  <si>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</si>
  <si>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</si>
  <si>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</si>
  <si>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</si>
  <si>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</si>
  <si>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</si>
  <si>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</si>
  <si>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</si>
  <si>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</si>
  <si>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</si>
  <si>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</si>
  <si>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</si>
  <si>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</si>
  <si>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</si>
  <si>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</si>
  <si>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</si>
  <si>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</si>
  <si>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</si>
  <si>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</si>
  <si>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</si>
  <si>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</si>
  <si>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</si>
  <si>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</si>
  <si>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</si>
  <si>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</si>
  <si>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</si>
  <si>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</si>
  <si>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</si>
  <si>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</si>
  <si>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</si>
  <si>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</si>
  <si>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</si>
  <si>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</si>
  <si>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</si>
  <si>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</si>
  <si>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</si>
  <si>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</si>
  <si>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</si>
  <si>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</si>
  <si>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</si>
  <si>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</si>
  <si>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</si>
  <si>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</si>
  <si>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</si>
  <si>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</si>
  <si>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</si>
  <si>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</si>
  <si>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</si>
  <si>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</si>
  <si>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</si>
  <si>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</si>
  <si>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</si>
  <si>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</si>
  <si>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</si>
  <si>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</si>
  <si>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</si>
  <si>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</si>
  <si>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</si>
  <si>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</si>
  <si>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</si>
  <si>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</si>
  <si>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</si>
  <si>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</si>
  <si>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</si>
  <si>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</si>
  <si>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</si>
  <si>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</si>
  <si>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</si>
  <si>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</si>
  <si>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</si>
  <si>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</si>
  <si>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</si>
  <si>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</si>
  <si>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</si>
  <si>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</si>
  <si>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</si>
  <si>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</si>
  <si>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</si>
  <si>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</si>
  <si>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</si>
  <si>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</si>
  <si>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</si>
  <si>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</si>
  <si>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</si>
  <si>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</si>
  <si>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</si>
  <si>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</si>
  <si>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</si>
  <si>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</si>
  <si>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</si>
  <si>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</si>
  <si>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</si>
  <si>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</si>
  <si>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</si>
  <si>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</si>
  <si>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</si>
  <si>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</si>
  <si>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</si>
  <si>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</si>
  <si>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</si>
  <si>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</si>
  <si>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</si>
  <si>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</si>
  <si>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</si>
  <si>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</si>
  <si>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</si>
  <si>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</si>
  <si>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</si>
  <si>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</si>
  <si>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</si>
  <si>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</si>
  <si>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</si>
  <si>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</si>
  <si>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</si>
  <si>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</si>
  <si>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</si>
  <si>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</si>
  <si>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</si>
  <si>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</si>
  <si>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</si>
  <si>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</si>
  <si>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</si>
  <si>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</si>
  <si>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</si>
  <si>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</si>
  <si>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</si>
  <si>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</si>
  <si>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</si>
  <si>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</si>
  <si>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</si>
  <si>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</si>
  <si>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</si>
  <si>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</si>
  <si>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</si>
  <si>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</si>
  <si>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</si>
  <si>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</si>
  <si>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</si>
  <si>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</si>
  <si>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</si>
  <si>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</si>
  <si>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</si>
  <si>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</si>
  <si>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</si>
  <si>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</si>
  <si>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</si>
  <si>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</si>
  <si>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</si>
  <si>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</si>
  <si>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</si>
  <si>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</si>
  <si>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</si>
  <si>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</si>
  <si>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</si>
  <si>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</si>
  <si>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</si>
  <si>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</si>
  <si>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</si>
  <si>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</si>
  <si>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</si>
  <si>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</si>
  <si>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</si>
  <si>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</si>
  <si>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</si>
  <si>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</si>
  <si>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</si>
  <si>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</si>
  <si>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</si>
  <si>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</si>
  <si>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</si>
  <si>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</si>
  <si>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</si>
  <si>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</si>
  <si>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</si>
  <si>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</si>
  <si>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</si>
  <si>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</si>
  <si>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</si>
  <si>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</si>
  <si>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</si>
  <si>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</si>
  <si>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</si>
  <si>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</si>
  <si>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</si>
  <si>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</si>
  <si>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</si>
  <si>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</si>
  <si>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</si>
  <si>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</si>
  <si>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</si>
  <si>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</si>
  <si>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</si>
  <si>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</si>
  <si>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</si>
  <si>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</si>
  <si>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</si>
  <si>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</si>
  <si>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</si>
  <si>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</si>
  <si>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</si>
  <si>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</si>
  <si>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</si>
  <si>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</si>
  <si>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</si>
  <si>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</si>
  <si>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</si>
  <si>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</si>
  <si>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</si>
  <si>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</si>
  <si>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</si>
  <si>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</si>
  <si>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</si>
  <si>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</si>
  <si>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</si>
  <si>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</si>
  <si>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</si>
  <si>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</si>
  <si>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</si>
  <si>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</si>
  <si>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</si>
  <si>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</si>
  <si>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</si>
  <si>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</si>
  <si>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</si>
  <si>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</si>
  <si>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</si>
  <si>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</si>
  <si>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</si>
  <si>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</si>
  <si>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</si>
  <si>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</si>
  <si>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</si>
  <si>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</si>
  <si>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</si>
  <si>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</si>
  <si>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</si>
  <si>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</si>
  <si>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</si>
  <si>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</si>
  <si>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</si>
  <si>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</si>
  <si>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</si>
  <si>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</si>
  <si>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</si>
  <si>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</si>
  <si>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</si>
  <si>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</si>
  <si>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</si>
  <si>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</si>
  <si>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</si>
  <si>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</si>
  <si>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</si>
  <si>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</si>
  <si>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</si>
  <si>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</si>
  <si>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</si>
  <si>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</si>
  <si>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</si>
  <si>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</si>
  <si>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</si>
  <si>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</si>
  <si>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</si>
  <si>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</si>
  <si>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</si>
  <si>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</si>
  <si>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</si>
  <si>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</si>
  <si>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</si>
  <si>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</si>
  <si>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</si>
  <si>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</si>
  <si>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</si>
  <si>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</si>
  <si>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</si>
  <si>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</si>
  <si>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</si>
  <si>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</si>
  <si>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</si>
  <si>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</si>
  <si>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</si>
  <si>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</si>
  <si>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</si>
  <si>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</si>
  <si>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</si>
  <si>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</si>
  <si>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</si>
  <si>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</si>
  <si>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</si>
  <si>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</si>
  <si>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</si>
  <si>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</si>
  <si>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</si>
  <si>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</si>
  <si>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</si>
  <si>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</si>
  <si>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</si>
  <si>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</si>
  <si>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</si>
  <si>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</si>
  <si>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</si>
  <si>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</si>
  <si>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</si>
  <si>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</si>
  <si>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</si>
  <si>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</si>
  <si>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</si>
  <si>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</si>
  <si>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</si>
  <si>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</si>
  <si>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</si>
  <si>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</si>
  <si>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</si>
  <si>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</si>
  <si>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</si>
  <si>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</si>
  <si>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</si>
  <si>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</si>
  <si>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</si>
  <si>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</si>
  <si>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</si>
  <si>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</si>
  <si>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</si>
  <si>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</si>
  <si>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</si>
  <si>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</si>
  <si>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</si>
  <si>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</si>
  <si>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</si>
  <si>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</si>
  <si>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</si>
  <si>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</si>
  <si>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</si>
  <si>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</si>
  <si>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</si>
  <si>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</si>
  <si>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</si>
  <si>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</si>
  <si>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</si>
  <si>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</si>
  <si>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</si>
  <si>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</si>
  <si>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</si>
  <si>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</si>
  <si>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</si>
  <si>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</si>
  <si>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</si>
  <si>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</si>
  <si>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</si>
  <si>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</si>
  <si>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</si>
  <si>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</si>
  <si>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</si>
  <si>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</si>
  <si>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</si>
  <si>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</si>
  <si>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</si>
  <si>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</si>
  <si>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</si>
  <si>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</si>
  <si>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</si>
  <si>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</si>
  <si>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</si>
  <si>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</si>
  <si>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</si>
  <si>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</si>
  <si>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</si>
  <si>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</si>
  <si>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</si>
  <si>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</si>
  <si>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</si>
  <si>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</si>
  <si>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</si>
  <si>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</si>
  <si>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</si>
  <si>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</si>
  <si>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</si>
  <si>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</si>
  <si>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</si>
  <si>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</si>
  <si>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</si>
  <si>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</si>
  <si>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</si>
  <si>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</si>
  <si>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</si>
  <si>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</si>
  <si>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</si>
  <si>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</si>
  <si>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</si>
  <si>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</si>
  <si>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</si>
  <si>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</si>
  <si>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</si>
  <si>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</si>
  <si>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</si>
  <si>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</si>
  <si>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</si>
  <si>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</si>
  <si>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</si>
  <si>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</si>
  <si>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</si>
  <si>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</si>
  <si>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</si>
  <si>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</si>
  <si>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</si>
  <si>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</si>
  <si>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</si>
  <si>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</si>
  <si>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</si>
  <si>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</si>
  <si>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</si>
  <si>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</si>
  <si>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</si>
  <si>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</si>
  <si>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</si>
  <si>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</si>
  <si>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</si>
  <si>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</si>
  <si>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</si>
  <si>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</si>
  <si>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</si>
  <si>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</si>
  <si>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</si>
  <si>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</si>
  <si>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</si>
  <si>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</si>
  <si>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</si>
  <si>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</si>
  <si>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</si>
  <si>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</si>
  <si>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</si>
  <si>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</si>
  <si>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</si>
  <si>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</si>
  <si>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</si>
  <si>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</si>
  <si>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</si>
  <si>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</si>
  <si>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</si>
  <si>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</si>
  <si>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</si>
  <si>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</si>
  <si>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</si>
  <si>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</si>
  <si>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</si>
  <si>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</si>
  <si>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</si>
  <si>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</si>
  <si>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</si>
  <si>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</si>
  <si>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</si>
  <si>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</si>
  <si>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</si>
  <si>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</si>
  <si>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</si>
  <si>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</si>
  <si>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</si>
  <si>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</si>
  <si>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</si>
  <si>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</si>
  <si>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</si>
  <si>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</si>
  <si>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</si>
  <si>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</si>
  <si>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</si>
  <si>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</si>
  <si>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</si>
  <si>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</si>
  <si>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</si>
  <si>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</si>
  <si>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</si>
  <si>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</si>
  <si>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</si>
  <si>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</si>
  <si>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</si>
  <si>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</si>
  <si>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</si>
  <si>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</si>
  <si>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</si>
  <si>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</si>
  <si>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</si>
  <si>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</si>
  <si>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</si>
  <si>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</si>
  <si>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</si>
  <si>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</si>
  <si>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</si>
  <si>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</si>
  <si>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</si>
  <si>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</si>
  <si>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</si>
  <si>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</si>
  <si>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</si>
  <si>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</si>
  <si>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</si>
  <si>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</si>
  <si>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</si>
  <si>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</si>
  <si>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</si>
  <si>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</si>
  <si>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</si>
  <si>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</si>
  <si>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</si>
  <si>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</si>
  <si>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</si>
  <si>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</si>
  <si>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</si>
  <si>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</si>
  <si>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</si>
  <si>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</si>
  <si>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</si>
  <si>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</si>
  <si>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</si>
  <si>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</si>
  <si>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</si>
  <si>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</si>
  <si>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</si>
  <si>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</si>
  <si>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</si>
  <si>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</si>
  <si>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</si>
  <si>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</si>
  <si>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</si>
  <si>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</si>
  <si>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</si>
  <si>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</si>
  <si>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</si>
  <si>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</si>
  <si>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</si>
  <si>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</si>
  <si>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</si>
  <si>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</si>
  <si>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</si>
  <si>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</si>
  <si>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</si>
  <si>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</si>
  <si>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</si>
  <si>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</si>
  <si>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</si>
  <si>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</si>
  <si>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</si>
  <si>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</si>
  <si>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</si>
  <si>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</si>
  <si>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</si>
  <si>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</si>
  <si>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</si>
  <si>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</si>
  <si>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</si>
  <si>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</si>
  <si>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</si>
  <si>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</si>
  <si>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</si>
  <si>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</si>
  <si>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</si>
  <si>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</si>
  <si>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</si>
  <si>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</si>
  <si>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</si>
  <si>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</si>
  <si>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</si>
  <si>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</si>
  <si>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</si>
  <si>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</si>
  <si>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</si>
  <si>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</si>
  <si>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</si>
  <si>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</si>
  <si>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</si>
  <si>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</si>
  <si>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</si>
  <si>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</si>
  <si>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</si>
  <si>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</si>
  <si>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</si>
  <si>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</si>
  <si>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</si>
  <si>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</si>
  <si>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</si>
  <si>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</si>
  <si>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</si>
  <si>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</si>
  <si>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</si>
  <si>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</si>
  <si>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</si>
  <si>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</si>
  <si>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</si>
  <si>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</si>
  <si>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</si>
  <si>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</si>
  <si>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</si>
  <si>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</si>
  <si>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</si>
  <si>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</si>
  <si>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</si>
  <si>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</si>
  <si>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</si>
  <si>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</si>
  <si>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</si>
  <si>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</si>
  <si>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</si>
  <si>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</si>
  <si>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</si>
  <si>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</si>
  <si>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</si>
  <si>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</si>
  <si>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</si>
  <si>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</si>
  <si>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</si>
  <si>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</si>
  <si>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</si>
  <si>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</si>
  <si>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</si>
  <si>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</si>
  <si>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</si>
  <si>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</si>
  <si>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</si>
  <si>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</si>
  <si>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</si>
  <si>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</si>
  <si>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</si>
  <si>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</si>
  <si>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</si>
  <si>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</si>
  <si>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</si>
  <si>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</si>
  <si>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</si>
  <si>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</si>
  <si>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</si>
  <si>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</si>
  <si>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</si>
  <si>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</si>
  <si>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</si>
  <si>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</si>
  <si>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</si>
  <si>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</si>
  <si>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</si>
  <si>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</si>
  <si>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</si>
  <si>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</si>
  <si>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</si>
  <si>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</si>
  <si>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</si>
  <si>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</si>
  <si>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</si>
  <si>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</si>
  <si>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</si>
  <si>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</si>
  <si>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</si>
  <si>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</si>
  <si>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</si>
  <si>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</si>
  <si>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</si>
  <si>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</si>
  <si>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</si>
  <si>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</si>
  <si>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</si>
  <si>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</si>
  <si>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</si>
  <si>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</si>
  <si>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</si>
  <si>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</si>
  <si>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</si>
  <si>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</si>
  <si>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</si>
  <si>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</si>
  <si>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</si>
  <si>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</si>
  <si>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</si>
  <si>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</si>
  <si>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</si>
  <si>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</si>
  <si>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</si>
  <si>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</si>
  <si>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</si>
  <si>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</si>
  <si>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</si>
  <si>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</si>
  <si>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</si>
  <si>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</si>
  <si>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</si>
  <si>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</si>
  <si>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</si>
  <si>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</si>
  <si>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</si>
  <si>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</si>
  <si>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</si>
  <si>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</si>
  <si>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</si>
  <si>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</si>
  <si>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</si>
  <si>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</si>
  <si>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</si>
  <si>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</si>
  <si>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</si>
  <si>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</si>
  <si>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</si>
  <si>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</si>
  <si>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</si>
  <si>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</si>
  <si>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</si>
  <si>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</si>
  <si>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</si>
  <si>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</si>
  <si>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</si>
  <si>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</si>
  <si>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</si>
  <si>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</si>
  <si>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</si>
  <si>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</si>
  <si>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</si>
  <si>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</si>
  <si>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</si>
  <si>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</si>
  <si>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</si>
  <si>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</si>
  <si>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</si>
  <si>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</si>
  <si>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</si>
  <si>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</si>
  <si>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</si>
  <si>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</si>
  <si>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</si>
  <si>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</si>
  <si>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</si>
  <si>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</si>
  <si>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</si>
  <si>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</si>
  <si>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</si>
  <si>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</si>
  <si>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</si>
  <si>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</si>
  <si>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</si>
  <si>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</si>
  <si>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</si>
  <si>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</si>
  <si>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</si>
  <si>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</si>
  <si>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</si>
  <si>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</si>
  <si>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</si>
  <si>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</si>
  <si>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</si>
  <si>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</si>
  <si>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</si>
  <si>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</si>
  <si>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</si>
  <si>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</si>
  <si>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</si>
  <si>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</si>
  <si>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</si>
  <si>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</si>
  <si>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</si>
  <si>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</si>
  <si>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</si>
  <si>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</si>
  <si>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</si>
  <si>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</si>
  <si>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</si>
  <si>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</si>
  <si>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</si>
  <si>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</si>
  <si>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</si>
  <si>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</si>
  <si>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</si>
  <si>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</si>
  <si>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</si>
  <si>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</si>
  <si>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</si>
  <si>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</si>
  <si>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</si>
  <si>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</si>
  <si>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</si>
  <si>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</si>
  <si>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</si>
  <si>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</si>
  <si>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</si>
  <si>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</si>
  <si>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</si>
  <si>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</si>
  <si>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</si>
  <si>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</si>
  <si>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</si>
  <si>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</si>
  <si>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</si>
  <si>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</si>
  <si>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</si>
  <si>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</si>
  <si>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</si>
  <si>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</si>
  <si>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</si>
  <si>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</si>
  <si>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</si>
  <si>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</si>
  <si>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</si>
  <si>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</si>
  <si>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</si>
  <si>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</si>
  <si>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</si>
  <si>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</si>
  <si>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</si>
  <si>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</si>
  <si>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</si>
  <si>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</si>
  <si>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</si>
  <si>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</si>
  <si>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</si>
  <si>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</si>
  <si>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</si>
  <si>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</si>
  <si>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</si>
  <si>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</si>
  <si>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</si>
  <si>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</si>
  <si>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</si>
  <si>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</si>
  <si>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</si>
  <si>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</si>
  <si>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</si>
  <si>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</si>
  <si>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</si>
  <si>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</si>
  <si>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</si>
  <si>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</si>
  <si>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</si>
  <si>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</si>
  <si>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</si>
  <si>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</si>
  <si>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</si>
  <si>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</si>
  <si>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</si>
  <si>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</si>
  <si>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</si>
  <si>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</si>
  <si>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</si>
  <si>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</si>
  <si>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</si>
  <si>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</si>
  <si>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</si>
  <si>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</si>
  <si>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</si>
  <si>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</si>
  <si>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</si>
  <si>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</si>
  <si>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</si>
  <si>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</si>
  <si>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</si>
  <si>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</si>
  <si>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</si>
  <si>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</si>
  <si>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</si>
  <si>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</si>
  <si>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</si>
  <si>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</si>
  <si>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</si>
  <si>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</si>
  <si>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</si>
  <si>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</si>
  <si>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</si>
  <si>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</si>
  <si>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</si>
  <si>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</si>
  <si>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</si>
  <si>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</si>
  <si>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</si>
  <si>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</si>
  <si>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</si>
  <si>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</si>
  <si>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</si>
  <si>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</si>
  <si>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</si>
  <si>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</si>
  <si>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</si>
  <si>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</si>
  <si>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</si>
  <si>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</si>
  <si>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</si>
  <si>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</si>
  <si>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</si>
  <si>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</si>
  <si>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</si>
  <si>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</si>
  <si>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</si>
  <si>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</si>
  <si>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</si>
  <si>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</si>
  <si>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</si>
  <si>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</si>
  <si>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</si>
  <si>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</si>
  <si>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</si>
  <si>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</si>
  <si>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</si>
  <si>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</si>
  <si>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</si>
  <si>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</si>
  <si>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</si>
  <si>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</si>
  <si>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</si>
  <si>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</si>
  <si>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</si>
  <si>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</si>
  <si>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</si>
  <si>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</si>
  <si>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</si>
  <si>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</si>
  <si>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</si>
  <si>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</si>
  <si>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</si>
  <si>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</si>
  <si>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</si>
  <si>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</si>
  <si>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</si>
  <si>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</si>
  <si>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</si>
  <si>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</si>
  <si>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</si>
  <si>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</si>
  <si>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</si>
  <si>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</si>
  <si>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</si>
  <si>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</si>
  <si>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</si>
  <si>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</si>
  <si>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</si>
  <si>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</si>
  <si>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</si>
  <si>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</si>
  <si>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</si>
  <si>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</si>
  <si>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</si>
  <si>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</si>
  <si>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</si>
  <si>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</si>
  <si>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</si>
  <si>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</si>
  <si>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</si>
  <si>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</si>
  <si>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</si>
  <si>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</si>
  <si>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</si>
  <si>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</si>
  <si>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</si>
  <si>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</si>
  <si>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</si>
  <si>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</si>
  <si>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</si>
  <si>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</si>
  <si>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</si>
  <si>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</si>
  <si>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</si>
  <si>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</si>
  <si>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</si>
  <si>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</si>
  <si>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</si>
  <si>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</si>
  <si>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</si>
  <si>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</si>
  <si>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</si>
  <si>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</si>
  <si>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</si>
  <si>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</si>
  <si>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</si>
  <si>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</si>
  <si>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</si>
  <si>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</si>
  <si>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</si>
  <si>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</si>
  <si>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</si>
  <si>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</si>
  <si>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</si>
  <si>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</si>
  <si>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</si>
  <si>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</si>
  <si>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</si>
  <si>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</si>
  <si>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</si>
  <si>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</si>
  <si>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</si>
  <si>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</si>
  <si>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</si>
  <si>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</si>
  <si>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</si>
  <si>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</si>
  <si>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</si>
  <si>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</si>
  <si>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</si>
  <si>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</si>
  <si>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</si>
  <si>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</si>
  <si>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</si>
  <si>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</si>
  <si>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</si>
  <si>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</si>
  <si>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</si>
  <si>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</si>
  <si>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</si>
  <si>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</si>
  <si>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</si>
  <si>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</si>
  <si>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</si>
  <si>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</si>
  <si>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</si>
  <si>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</si>
  <si>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</si>
  <si>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</si>
  <si>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</si>
  <si>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</si>
  <si>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</si>
  <si>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</si>
  <si>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</si>
  <si>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</si>
  <si>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</si>
  <si>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</si>
  <si>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</si>
  <si>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</si>
  <si>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</si>
  <si>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</si>
  <si>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</si>
  <si>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</si>
  <si>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</si>
  <si>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</si>
  <si>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</si>
  <si>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</si>
  <si>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</si>
  <si>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</si>
  <si>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</si>
  <si>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</si>
  <si>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</si>
  <si>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</si>
  <si>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</si>
  <si>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</si>
  <si>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</si>
  <si>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</si>
  <si>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</si>
  <si>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</si>
  <si>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</si>
  <si>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</si>
  <si>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</si>
  <si>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</si>
  <si>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</si>
  <si>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</si>
  <si>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</si>
  <si>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</si>
  <si>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</si>
  <si>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</si>
  <si>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</si>
  <si>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</si>
  <si>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</si>
  <si>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</si>
  <si>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</si>
  <si>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</si>
  <si>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</si>
  <si>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</si>
  <si>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</si>
  <si>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</si>
  <si>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</si>
  <si>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</si>
  <si>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</si>
  <si>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</si>
  <si>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</si>
  <si>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</si>
  <si>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</si>
  <si>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</si>
  <si>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</si>
  <si>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</si>
  <si>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</si>
  <si>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</si>
  <si>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</si>
  <si>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</si>
  <si>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</si>
  <si>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</si>
  <si>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</si>
  <si>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</si>
  <si>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</si>
  <si>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</si>
  <si>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</si>
  <si>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</si>
  <si>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</si>
  <si>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</si>
  <si>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</si>
  <si>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</si>
  <si>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</si>
  <si>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</si>
  <si>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</si>
  <si>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</si>
  <si>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</si>
  <si>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</si>
  <si>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</si>
  <si>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</si>
  <si>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</si>
  <si>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</si>
  <si>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</si>
  <si>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</si>
  <si>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</si>
  <si>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</si>
  <si>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</si>
  <si>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</si>
  <si>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</si>
  <si>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</si>
  <si>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</si>
  <si>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</si>
  <si>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</si>
  <si>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</si>
  <si>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</si>
  <si>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</si>
  <si>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</si>
  <si>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</si>
  <si>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</si>
  <si>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</si>
  <si>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</si>
  <si>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</si>
  <si>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</si>
  <si>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</si>
  <si>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</si>
  <si>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</si>
  <si>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</si>
  <si>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</si>
  <si>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</si>
  <si>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</si>
  <si>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</si>
  <si>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</si>
  <si>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</si>
  <si>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</si>
  <si>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</si>
  <si>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</si>
  <si>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</si>
  <si>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</si>
  <si>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</si>
  <si>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</si>
  <si>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</si>
  <si>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</si>
  <si>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</si>
  <si>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</si>
  <si>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</si>
  <si>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</si>
  <si>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</si>
  <si>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</si>
  <si>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</si>
  <si>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</si>
  <si>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</si>
  <si>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</si>
  <si>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</si>
  <si>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</si>
  <si>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</si>
  <si>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</si>
  <si>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</si>
  <si>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</si>
  <si>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</si>
  <si>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</si>
  <si>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</si>
  <si>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</si>
  <si>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</si>
  <si>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</si>
  <si>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</si>
  <si>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</si>
  <si>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</si>
  <si>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</si>
  <si>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</si>
  <si>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</si>
  <si>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</si>
  <si>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</si>
  <si>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</si>
  <si>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</si>
  <si>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</si>
  <si>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</si>
  <si>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</si>
  <si>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</si>
  <si>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</si>
  <si>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</si>
  <si>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</si>
  <si>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</si>
  <si>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</si>
  <si>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</si>
  <si>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</si>
  <si>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</si>
  <si>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</si>
  <si>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</si>
  <si>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</si>
  <si>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</si>
  <si>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</si>
  <si>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</si>
  <si>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</si>
  <si>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</si>
  <si>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</si>
  <si>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</si>
  <si>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</si>
  <si>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</si>
  <si>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</si>
  <si>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</si>
  <si>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</si>
  <si>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</si>
  <si>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</si>
  <si>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</si>
  <si>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</si>
  <si>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</si>
  <si>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</si>
  <si>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</si>
  <si>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</si>
  <si>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</si>
  <si>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</si>
  <si>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</si>
  <si>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</si>
  <si>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</si>
  <si>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</si>
  <si>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</si>
  <si>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</si>
  <si>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</si>
  <si>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</si>
  <si>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</si>
  <si>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</si>
  <si>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</si>
  <si>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</si>
  <si>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</si>
  <si>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</si>
  <si>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</si>
  <si>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</si>
  <si>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</si>
  <si>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</si>
  <si>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</si>
  <si>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</si>
  <si>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</si>
  <si>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</si>
  <si>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</si>
  <si>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</si>
  <si>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</si>
  <si>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</si>
  <si>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</si>
  <si>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</si>
  <si>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</si>
  <si>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</si>
  <si>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</si>
  <si>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</si>
  <si>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</si>
  <si>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</si>
  <si>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</si>
  <si>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</si>
  <si>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</si>
  <si>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</si>
  <si>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</si>
  <si>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</si>
  <si>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</si>
  <si>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</si>
  <si>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</si>
  <si>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</si>
  <si>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</si>
  <si>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</si>
  <si>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</si>
  <si>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</si>
  <si>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</si>
  <si>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</si>
  <si>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</si>
  <si>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</si>
  <si>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</si>
  <si>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</si>
  <si>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</si>
  <si>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</si>
  <si>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</si>
  <si>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</si>
  <si>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</si>
  <si>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</si>
  <si>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</si>
  <si>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</si>
  <si>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</si>
  <si>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</si>
  <si>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</si>
  <si>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</si>
  <si>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</si>
  <si>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</si>
  <si>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</si>
  <si>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</si>
  <si>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</si>
  <si>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</si>
  <si>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</si>
  <si>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</si>
  <si>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</si>
  <si>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</si>
  <si>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</si>
  <si>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</si>
  <si>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</si>
  <si>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</si>
  <si>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</si>
  <si>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</si>
  <si>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</si>
  <si>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</si>
  <si>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</si>
  <si>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</si>
  <si>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</si>
  <si>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</si>
  <si>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</si>
  <si>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</si>
  <si>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</si>
  <si>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</si>
  <si>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</si>
  <si>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</si>
  <si>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</si>
  <si>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</si>
  <si>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</si>
  <si>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</si>
  <si>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</si>
  <si>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</si>
  <si>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</si>
  <si>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</si>
  <si>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</si>
  <si>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</si>
  <si>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</si>
  <si>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</si>
  <si>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</si>
  <si>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</si>
  <si>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</si>
  <si>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</si>
  <si>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</si>
  <si>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</si>
  <si>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</si>
  <si>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</si>
  <si>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</si>
  <si>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</si>
  <si>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</si>
  <si>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</si>
  <si>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</si>
  <si>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</si>
  <si>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</si>
  <si>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</si>
  <si>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</si>
  <si>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</si>
  <si>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</si>
  <si>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</si>
  <si>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</si>
  <si>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</si>
  <si>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</si>
  <si>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</si>
  <si>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</si>
  <si>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</si>
  <si>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</si>
  <si>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</si>
  <si>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</si>
  <si>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</si>
  <si>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</si>
  <si>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</si>
  <si>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</si>
  <si>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</si>
  <si>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</si>
  <si>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</si>
  <si>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</si>
  <si>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</si>
  <si>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</si>
  <si>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</si>
  <si>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</si>
  <si>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</si>
  <si>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</si>
  <si>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</si>
  <si>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</si>
  <si>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</si>
  <si>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</si>
  <si>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</si>
  <si>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</si>
  <si>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</si>
  <si>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</si>
  <si>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</si>
  <si>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</si>
  <si>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</si>
  <si>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</si>
  <si>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</si>
  <si>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</si>
  <si>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</si>
  <si>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</si>
  <si>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</si>
  <si>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</si>
  <si>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</si>
  <si>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</si>
  <si>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</si>
  <si>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</si>
  <si>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</si>
  <si>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</si>
  <si>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</si>
  <si>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</si>
  <si>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</si>
  <si>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</si>
  <si>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</si>
  <si>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</si>
  <si>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</si>
  <si>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</si>
  <si>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</si>
  <si>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</si>
  <si>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</si>
  <si>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</si>
  <si>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</si>
  <si>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</si>
  <si>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</si>
  <si>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</si>
  <si>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</si>
  <si>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</si>
  <si>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</si>
  <si>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</si>
  <si>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</si>
  <si>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</si>
  <si>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</si>
  <si>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</si>
  <si>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</si>
  <si>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</si>
  <si>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</si>
  <si>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</si>
  <si>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</si>
  <si>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</si>
  <si>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</si>
  <si>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</si>
  <si>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</si>
  <si>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</si>
  <si>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</si>
  <si>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</si>
  <si>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</si>
  <si>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</si>
  <si>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</si>
  <si>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</si>
  <si>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</si>
  <si>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</si>
  <si>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</si>
  <si>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</si>
  <si>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</si>
  <si>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</si>
  <si>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</si>
  <si>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</si>
  <si>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</si>
  <si>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</si>
  <si>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</si>
  <si>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</si>
  <si>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</si>
  <si>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</si>
  <si>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</si>
  <si>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</si>
  <si>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</si>
  <si>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</si>
  <si>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</si>
  <si>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</si>
  <si>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</si>
  <si>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</si>
  <si>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</si>
  <si>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</si>
  <si>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</si>
  <si>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</si>
  <si>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</si>
  <si>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</si>
  <si>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</si>
  <si>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</si>
  <si>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</si>
  <si>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</si>
  <si>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</si>
  <si>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</si>
  <si>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</si>
  <si>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</si>
  <si>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</si>
  <si>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</si>
  <si>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</si>
  <si>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</si>
  <si>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</si>
  <si>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</si>
  <si>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</si>
  <si>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</si>
  <si>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</si>
  <si>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</si>
  <si>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</si>
  <si>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</si>
  <si>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</si>
  <si>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</si>
  <si>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</si>
  <si>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</si>
  <si>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</si>
  <si>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</si>
  <si>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</si>
  <si>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</si>
  <si>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</si>
  <si>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</si>
  <si>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</si>
  <si>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</si>
  <si>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</si>
  <si>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</si>
  <si>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</si>
  <si>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</si>
  <si>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</si>
  <si>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</si>
  <si>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</si>
  <si>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</si>
  <si>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</si>
  <si>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</si>
  <si>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</si>
  <si>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</si>
  <si>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</si>
  <si>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</si>
  <si>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</si>
  <si>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</si>
  <si>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</si>
  <si>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</si>
  <si>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</si>
  <si>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</si>
  <si>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</si>
  <si>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</si>
  <si>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</si>
  <si>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</si>
  <si>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</si>
  <si>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</si>
  <si>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</si>
  <si>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</si>
  <si>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</si>
  <si>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</si>
  <si>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</si>
  <si>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</si>
  <si>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</si>
  <si>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</si>
  <si>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</si>
  <si>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</si>
  <si>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</si>
  <si>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</si>
  <si>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</si>
  <si>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</si>
  <si>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</si>
  <si>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</si>
  <si>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</si>
  <si>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</si>
  <si>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</si>
  <si>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</si>
  <si>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</si>
  <si>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</si>
  <si>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</si>
  <si>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</si>
  <si>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</si>
  <si>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</si>
  <si>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</si>
  <si>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</si>
  <si>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</si>
  <si>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</si>
  <si>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</si>
  <si>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</si>
  <si>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</si>
  <si>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</si>
  <si>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</si>
  <si>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</si>
  <si>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</si>
  <si>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</si>
  <si>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</si>
  <si>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</si>
  <si>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</si>
  <si>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</si>
  <si>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</si>
  <si>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</si>
  <si>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</si>
  <si>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</si>
  <si>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</si>
  <si>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</si>
  <si>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</si>
  <si>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</si>
  <si>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</si>
  <si>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</si>
  <si>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</si>
  <si>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</si>
  <si>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</si>
  <si>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</si>
  <si>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</si>
  <si>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</si>
  <si>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</si>
  <si>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</si>
  <si>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</si>
  <si>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</si>
  <si>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</si>
  <si>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</si>
  <si>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</si>
  <si>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</si>
  <si>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</si>
  <si>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</si>
  <si>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</si>
  <si>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</si>
  <si>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</si>
  <si>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</si>
  <si>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</si>
  <si>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</si>
  <si>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</si>
  <si>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</si>
  <si>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</si>
  <si>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</si>
  <si>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</si>
  <si>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</si>
  <si>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</si>
  <si>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</si>
  <si>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</si>
  <si>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</si>
  <si>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</si>
  <si>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</si>
  <si>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</si>
  <si>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</si>
  <si>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</si>
  <si>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</si>
  <si>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</si>
  <si>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</si>
  <si>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</si>
  <si>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</si>
  <si>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</si>
  <si>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</si>
  <si>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</si>
  <si>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</si>
  <si>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</si>
  <si>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</si>
  <si>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</si>
  <si>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</si>
  <si>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</si>
  <si>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</si>
  <si>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</si>
  <si>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</si>
  <si>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</si>
  <si>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</si>
  <si>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</si>
  <si>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</si>
  <si>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</si>
  <si>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</si>
  <si>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</si>
  <si>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</si>
  <si>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</si>
  <si>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</si>
  <si>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</si>
  <si>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</si>
  <si>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</si>
  <si>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</si>
  <si>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</si>
  <si>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</si>
  <si>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</si>
  <si>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</si>
  <si>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</si>
  <si>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</si>
  <si>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</si>
  <si>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</si>
  <si>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</si>
  <si>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</si>
  <si>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</si>
  <si>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</si>
  <si>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</si>
  <si>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</si>
  <si>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</si>
  <si>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</si>
  <si>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</si>
  <si>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</si>
  <si>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</si>
  <si>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</si>
  <si>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</si>
  <si>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</si>
  <si>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</si>
  <si>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</si>
  <si>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</si>
  <si>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</si>
  <si>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</si>
  <si>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</si>
  <si>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</si>
  <si>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</si>
  <si>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</si>
  <si>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</si>
  <si>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</si>
  <si>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</si>
  <si>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</si>
  <si>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</si>
  <si>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</si>
  <si>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</si>
  <si>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</si>
  <si>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</si>
  <si>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</si>
  <si>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</si>
  <si>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</si>
  <si>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</si>
  <si>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</si>
  <si>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</si>
  <si>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</si>
  <si>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</si>
  <si>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</si>
  <si>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</si>
  <si>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</si>
  <si>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</si>
  <si>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</si>
  <si>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</si>
  <si>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</si>
  <si>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</si>
  <si>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</si>
  <si>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</si>
  <si>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</si>
  <si>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</si>
  <si>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</si>
  <si>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</si>
  <si>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</si>
  <si>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</si>
  <si>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</si>
  <si>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</si>
  <si>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</si>
  <si>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</si>
  <si>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</si>
  <si>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</si>
  <si>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</si>
  <si>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</si>
  <si>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</si>
  <si>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</si>
  <si>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</si>
  <si>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</si>
  <si>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</si>
  <si>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</si>
  <si>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</si>
  <si>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</si>
  <si>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</si>
  <si>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</si>
  <si>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</si>
  <si>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</si>
  <si>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</si>
  <si>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</si>
  <si>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</si>
  <si>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</si>
  <si>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</si>
  <si>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</si>
  <si>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</si>
  <si>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</si>
  <si>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</si>
  <si>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</si>
  <si>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</si>
  <si>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</si>
  <si>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</si>
  <si>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</si>
  <si>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</si>
  <si>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</si>
  <si>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</si>
  <si>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</si>
  <si>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</si>
  <si>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</si>
  <si>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</si>
  <si>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</si>
  <si>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</si>
  <si>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</si>
  <si>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</si>
  <si>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</si>
  <si>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</si>
  <si>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</si>
  <si>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</si>
  <si>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</si>
  <si>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</si>
  <si>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</si>
  <si>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</si>
  <si>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</si>
  <si>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</si>
  <si>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</si>
  <si>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</si>
  <si>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</si>
  <si>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</si>
  <si>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</si>
  <si>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</si>
  <si>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</si>
  <si>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</si>
  <si>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</si>
  <si>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</si>
  <si>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</si>
  <si>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</si>
  <si>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</si>
  <si>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</si>
  <si>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</si>
  <si>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</si>
  <si>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</si>
  <si>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</si>
  <si>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</si>
  <si>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</si>
  <si>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</si>
  <si>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</si>
  <si>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</si>
  <si>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</si>
  <si>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</si>
  <si>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</si>
  <si>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</si>
  <si>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</si>
  <si>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</si>
  <si>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</si>
  <si>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</si>
  <si>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</si>
  <si>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</si>
  <si>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</si>
  <si>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</si>
  <si>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</si>
  <si>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</si>
  <si>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</si>
  <si>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</si>
  <si>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</si>
  <si>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</si>
  <si>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</si>
  <si>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</si>
  <si>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</si>
  <si>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</si>
  <si>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</si>
  <si>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</si>
  <si>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</si>
  <si>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</si>
  <si>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</si>
  <si>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</si>
  <si>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</si>
  <si>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</si>
  <si>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</si>
  <si>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</si>
  <si>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</si>
  <si>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</si>
  <si>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</si>
  <si>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</si>
  <si>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</si>
  <si>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</si>
  <si>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</si>
  <si>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</si>
  <si>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</si>
  <si>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</si>
  <si>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</si>
  <si>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</si>
  <si>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</si>
  <si>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</si>
  <si>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</si>
  <si>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</si>
  <si>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</si>
  <si>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</si>
  <si>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</si>
  <si>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</si>
  <si>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</si>
  <si>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</si>
  <si>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</si>
  <si>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</si>
  <si>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</si>
  <si>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</si>
  <si>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</si>
  <si>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</si>
  <si>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</si>
  <si>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</si>
  <si>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</si>
  <si>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</si>
  <si>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</si>
  <si>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</si>
  <si>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</si>
  <si>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</si>
  <si>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</si>
  <si>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</si>
  <si>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</si>
  <si>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</si>
  <si>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</si>
  <si>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</si>
  <si>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</si>
  <si>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</si>
  <si>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</si>
  <si>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</si>
  <si>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</si>
  <si>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</si>
  <si>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</si>
  <si>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</si>
  <si>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</si>
  <si>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</si>
  <si>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</si>
  <si>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</si>
  <si>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</si>
  <si>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</si>
  <si>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</si>
  <si>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</si>
  <si>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</si>
  <si>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</si>
  <si>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</si>
  <si>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</si>
  <si>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</si>
  <si>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</si>
  <si>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</si>
  <si>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</si>
  <si>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</si>
  <si>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</si>
  <si>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</si>
  <si>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</si>
  <si>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</si>
  <si>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</si>
  <si>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</si>
  <si>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</si>
  <si>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</si>
  <si>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</si>
  <si>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</si>
  <si>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</si>
  <si>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</si>
  <si>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</si>
  <si>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</si>
  <si>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</si>
  <si>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</si>
  <si>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</si>
  <si>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</si>
  <si>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</si>
  <si>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</si>
  <si>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</si>
  <si>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</si>
  <si>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</si>
  <si>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</si>
  <si>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</si>
  <si>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</si>
  <si>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</si>
  <si>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</si>
  <si>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</si>
  <si>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</si>
  <si>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</si>
  <si>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</si>
  <si>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</si>
  <si>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</si>
  <si>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</si>
  <si>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</si>
  <si>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</si>
  <si>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</si>
  <si>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</si>
  <si>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</si>
  <si>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</si>
  <si>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</si>
  <si>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</si>
  <si>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</si>
  <si>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</si>
  <si>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</si>
  <si>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</si>
  <si>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</si>
  <si>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</si>
  <si>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</si>
  <si>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</si>
  <si>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</si>
  <si>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</si>
  <si>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</si>
  <si>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</si>
  <si>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</si>
  <si>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</si>
  <si>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</si>
  <si>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</si>
  <si>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</si>
  <si>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</si>
  <si>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</si>
  <si>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</si>
  <si>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</si>
  <si>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</si>
  <si>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</si>
  <si>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</si>
  <si>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</si>
  <si>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</si>
  <si>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</si>
  <si>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</si>
  <si>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</si>
  <si>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</si>
  <si>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</si>
  <si>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</si>
  <si>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</si>
  <si>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</si>
  <si>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</si>
  <si>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</si>
  <si>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</si>
  <si>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</si>
  <si>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</si>
  <si>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</si>
  <si>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</si>
  <si>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</si>
  <si>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</si>
  <si>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</si>
  <si>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</si>
  <si>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</si>
  <si>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</si>
  <si>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</si>
  <si>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</si>
  <si>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</si>
  <si>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</si>
  <si>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</si>
  <si>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</si>
  <si>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</si>
  <si>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</si>
  <si>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</si>
  <si>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</si>
  <si>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</si>
  <si>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</si>
  <si>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</si>
  <si>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</si>
  <si>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</si>
  <si>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</si>
  <si>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</si>
  <si>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</si>
  <si>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</si>
  <si>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</si>
  <si>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</si>
  <si>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</si>
  <si>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</si>
  <si>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</si>
  <si>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</si>
  <si>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</si>
  <si>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</si>
  <si>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</si>
  <si>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</si>
  <si>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</si>
  <si>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</si>
  <si>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</si>
  <si>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</si>
  <si>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</si>
  <si>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</si>
  <si>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</si>
  <si>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</si>
  <si>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</si>
  <si>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</si>
  <si>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</si>
  <si>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</si>
  <si>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</si>
  <si>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</si>
  <si>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</si>
  <si>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</si>
  <si>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</si>
  <si>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</si>
  <si>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</si>
  <si>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</si>
  <si>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</si>
  <si>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</si>
  <si>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</si>
  <si>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</si>
  <si>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</si>
  <si>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</si>
  <si>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</si>
  <si>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</si>
  <si>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</si>
  <si>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</si>
  <si>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</si>
  <si>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</si>
  <si>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</si>
  <si>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</si>
  <si>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</si>
  <si>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</si>
  <si>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</si>
  <si>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</si>
  <si>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</si>
  <si>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</si>
  <si>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</si>
  <si>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</si>
  <si>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</si>
  <si>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</si>
  <si>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</si>
  <si>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</si>
  <si>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</si>
  <si>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</si>
  <si>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</si>
  <si>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</si>
  <si>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</si>
  <si>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</si>
  <si>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</si>
  <si>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</si>
  <si>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</si>
  <si>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</si>
  <si>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</si>
  <si>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</si>
  <si>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</si>
  <si>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</si>
  <si>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</si>
  <si>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</si>
  <si>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</si>
  <si>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</si>
  <si>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</si>
  <si>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</si>
  <si>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</si>
  <si>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</si>
  <si>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</si>
  <si>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</si>
  <si>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</si>
  <si>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</si>
  <si>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</si>
  <si>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</si>
  <si>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</si>
  <si>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</si>
  <si>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</si>
  <si>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</si>
  <si>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</si>
  <si>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</si>
  <si>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</si>
  <si>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</si>
  <si>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</si>
  <si>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</si>
  <si>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</si>
  <si>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</si>
  <si>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</si>
  <si>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</si>
  <si>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</si>
  <si>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</si>
  <si>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</si>
  <si>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</si>
  <si>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</si>
  <si>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</si>
  <si>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</si>
  <si>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</si>
  <si>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</si>
  <si>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</si>
  <si>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</si>
  <si>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</si>
  <si>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</si>
  <si>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</si>
  <si>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</si>
  <si>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</si>
  <si>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</si>
  <si>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</si>
  <si>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</si>
  <si>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</si>
  <si>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</si>
  <si>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</si>
  <si>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</si>
  <si>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</si>
  <si>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</si>
  <si>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</si>
  <si>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</si>
  <si>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</si>
  <si>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</si>
  <si>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</si>
  <si>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</si>
  <si>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</si>
  <si>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</si>
  <si>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</si>
  <si>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</si>
  <si>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</si>
  <si>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</si>
  <si>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</si>
  <si>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</si>
  <si>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</si>
  <si>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</si>
  <si>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</si>
  <si>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</si>
  <si>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</si>
  <si>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</si>
  <si>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</si>
  <si>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</si>
  <si>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</si>
  <si>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</si>
  <si>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</si>
  <si>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</si>
  <si>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</si>
  <si>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</si>
  <si>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</si>
  <si>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</si>
  <si>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</si>
  <si>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</si>
  <si>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</si>
  <si>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</si>
  <si>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</si>
  <si>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</si>
  <si>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</si>
  <si>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</si>
  <si>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</si>
  <si>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</si>
  <si>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</si>
  <si>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</si>
  <si>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</si>
  <si>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</si>
  <si>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</si>
  <si>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</si>
  <si>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</si>
  <si>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</si>
  <si>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</si>
  <si>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</si>
  <si>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</si>
  <si>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</si>
  <si>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</si>
  <si>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</si>
  <si>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</si>
  <si>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</si>
  <si>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</si>
  <si>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</si>
  <si>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</si>
  <si>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</si>
  <si>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</si>
  <si>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</si>
  <si>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</si>
  <si>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</si>
  <si>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</si>
  <si>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</si>
  <si>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</si>
  <si>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</si>
  <si>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</si>
  <si>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</si>
  <si>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</si>
  <si>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</si>
  <si>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</si>
  <si>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</si>
  <si>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</si>
  <si>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</si>
  <si>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</si>
  <si>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</si>
  <si>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</si>
  <si>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</si>
  <si>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</si>
  <si>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</si>
  <si>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</si>
  <si>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</si>
  <si>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</si>
  <si>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</si>
  <si>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</si>
  <si>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</si>
  <si>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</si>
  <si>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</si>
  <si>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</si>
  <si>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</si>
  <si>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</si>
  <si>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</si>
  <si>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</si>
  <si>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</si>
  <si>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</si>
  <si>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</si>
  <si>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</si>
  <si>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</si>
  <si>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</si>
  <si>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</si>
  <si>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</si>
  <si>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</si>
  <si>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</si>
  <si>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</si>
  <si>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</si>
  <si>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</si>
  <si>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</si>
  <si>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</si>
  <si>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</si>
  <si>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</si>
  <si>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</si>
  <si>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</si>
  <si>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</si>
  <si>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</si>
  <si>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</si>
  <si>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</si>
  <si>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</si>
  <si>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</si>
  <si>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</si>
  <si>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</si>
  <si>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</si>
  <si>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</si>
  <si>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</si>
  <si>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</si>
  <si>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</si>
  <si>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</si>
  <si>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</si>
  <si>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</si>
  <si>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</si>
  <si>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</si>
  <si>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</si>
  <si>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</si>
  <si>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</si>
  <si>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</si>
  <si>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</si>
  <si>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</si>
  <si>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</si>
  <si>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</si>
  <si>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</si>
  <si>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</si>
  <si>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</si>
  <si>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</si>
  <si>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</si>
  <si>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</si>
  <si>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</si>
  <si>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</si>
  <si>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</si>
  <si>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</si>
  <si>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</si>
  <si>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</si>
  <si>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</si>
  <si>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</si>
  <si>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</si>
  <si>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</si>
  <si>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</si>
  <si>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</si>
  <si>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</si>
  <si>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</si>
  <si>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</si>
  <si>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</si>
  <si>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</si>
  <si>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</si>
  <si>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</si>
  <si>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</si>
  <si>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</si>
  <si>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</si>
  <si>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</si>
  <si>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</si>
  <si>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</si>
  <si>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</si>
  <si>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</si>
  <si>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</si>
  <si>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</si>
  <si>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</si>
  <si>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</si>
  <si>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</si>
  <si>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</si>
  <si>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</si>
  <si>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</si>
  <si>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</si>
  <si>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</si>
  <si>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</si>
  <si>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</si>
  <si>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</si>
  <si>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</si>
  <si>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</si>
  <si>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</si>
  <si>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</si>
  <si>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</si>
  <si>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</si>
  <si>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</si>
  <si>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</si>
  <si>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</si>
  <si>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</si>
  <si>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</si>
  <si>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</si>
  <si>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</si>
  <si>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</si>
  <si>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</si>
  <si>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</si>
  <si>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</si>
  <si>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</si>
  <si>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</si>
  <si>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</si>
  <si>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</si>
  <si>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</si>
  <si>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</si>
  <si>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</si>
  <si>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</si>
  <si>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</si>
  <si>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</si>
  <si>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</si>
  <si>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</si>
  <si>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</si>
  <si>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</si>
  <si>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</si>
  <si>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</si>
  <si>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</si>
  <si>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</si>
  <si>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</si>
  <si>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</si>
  <si>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</si>
  <si>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</si>
  <si>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</si>
  <si>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</si>
  <si>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</si>
  <si>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</si>
  <si>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</si>
  <si>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</si>
  <si>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</si>
  <si>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</si>
  <si>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</si>
  <si>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</si>
  <si>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</si>
  <si>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</si>
  <si>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</si>
  <si>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</si>
  <si>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</si>
  <si>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</si>
  <si>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</si>
  <si>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</si>
  <si>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</si>
  <si>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</si>
  <si>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</si>
  <si>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</si>
  <si>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</si>
  <si>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</si>
  <si>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</si>
  <si>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</si>
  <si>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</si>
  <si>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</si>
  <si>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</si>
  <si>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</si>
  <si>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</si>
  <si>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</si>
  <si>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</si>
  <si>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</si>
  <si>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</si>
  <si>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</si>
  <si>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</si>
  <si>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</si>
  <si>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</si>
  <si>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</si>
  <si>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</si>
  <si>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</si>
  <si>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</si>
  <si>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</si>
  <si>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</si>
  <si>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</si>
  <si>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</si>
  <si>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</si>
  <si>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</si>
  <si>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</si>
  <si>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</si>
  <si>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</si>
  <si>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</si>
  <si>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</si>
  <si>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</si>
  <si>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</si>
  <si>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</si>
  <si>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</si>
  <si>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</si>
  <si>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</si>
  <si>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</si>
  <si>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</si>
  <si>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</si>
  <si>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</si>
  <si>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</si>
  <si>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</si>
  <si>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</si>
  <si>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</si>
  <si>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</si>
  <si>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</si>
  <si>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</si>
  <si>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</si>
  <si>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</si>
  <si>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</si>
  <si>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</si>
  <si>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</si>
  <si>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</si>
  <si>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</si>
  <si>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</si>
  <si>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</si>
  <si>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</si>
  <si>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</si>
  <si>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</si>
  <si>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</si>
  <si>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</si>
  <si>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</si>
  <si>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</si>
  <si>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</si>
  <si>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</si>
  <si>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</si>
  <si>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</si>
  <si>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</si>
  <si>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</si>
  <si>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</si>
  <si>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</si>
  <si>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</si>
  <si>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</si>
  <si>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</si>
  <si>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</si>
  <si>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</si>
  <si>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</si>
  <si>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</si>
  <si>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</si>
  <si>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</si>
  <si>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</si>
  <si>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</si>
  <si>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</si>
  <si>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</si>
  <si>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</si>
  <si>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</si>
  <si>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</si>
  <si>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</si>
  <si>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</si>
  <si>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</si>
  <si>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</si>
  <si>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</si>
  <si>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</si>
  <si>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</si>
  <si>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</si>
  <si>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</si>
  <si>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</si>
  <si>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</si>
  <si>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</si>
  <si>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</si>
  <si>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</si>
  <si>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</si>
  <si>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</si>
  <si>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</si>
  <si>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</si>
  <si>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</si>
  <si>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</si>
  <si>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</si>
  <si>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</si>
  <si>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</si>
  <si>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</si>
  <si>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</si>
  <si>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</si>
  <si>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</si>
  <si>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</si>
  <si>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</si>
  <si>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</si>
  <si>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</si>
  <si>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</si>
  <si>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</si>
  <si>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</si>
  <si>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</si>
  <si>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</si>
  <si>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</si>
  <si>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</si>
  <si>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</si>
  <si>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</si>
  <si>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</si>
  <si>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</si>
  <si>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</si>
  <si>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</si>
  <si>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</si>
  <si>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</si>
  <si>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</si>
  <si>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</si>
  <si>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</si>
  <si>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</si>
  <si>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</si>
  <si>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</si>
  <si>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</si>
  <si>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</si>
  <si>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</si>
  <si>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</si>
  <si>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</si>
  <si>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</si>
  <si>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</si>
  <si>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</si>
  <si>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</si>
  <si>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</si>
  <si>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</si>
  <si>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</si>
  <si>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</si>
  <si>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</si>
  <si>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</si>
  <si>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</si>
  <si>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</si>
  <si>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</si>
  <si>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</si>
  <si>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</si>
  <si>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</si>
  <si>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</si>
  <si>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</si>
  <si>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</si>
  <si>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</si>
  <si>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</si>
  <si>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</si>
  <si>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</si>
  <si>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</si>
  <si>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</si>
  <si>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</si>
  <si>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</si>
  <si>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</si>
  <si>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</si>
  <si>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</si>
  <si>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</si>
  <si>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</si>
  <si>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</si>
  <si>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</si>
  <si>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</si>
  <si>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</si>
  <si>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</si>
  <si>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</si>
  <si>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</si>
  <si>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</si>
  <si>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</si>
  <si>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</si>
  <si>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</si>
  <si>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</si>
  <si>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</si>
  <si>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</si>
  <si>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</si>
  <si>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</si>
  <si>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</si>
  <si>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</si>
  <si>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</si>
  <si>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</si>
  <si>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</si>
  <si>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</si>
  <si>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</si>
  <si>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</si>
  <si>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</si>
  <si>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</si>
  <si>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</si>
  <si>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</si>
  <si>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</si>
  <si>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</si>
  <si>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</si>
  <si>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</si>
  <si>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</si>
  <si>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</si>
  <si>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</si>
  <si>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</si>
  <si>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</si>
  <si>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</si>
  <si>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</si>
  <si>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</si>
  <si>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</si>
  <si>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</si>
  <si>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</si>
  <si>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</si>
  <si>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</si>
  <si>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</si>
  <si>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</si>
  <si>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</si>
  <si>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</si>
  <si>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</si>
  <si>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</si>
  <si>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</si>
  <si>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</si>
  <si>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</si>
  <si>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</si>
  <si>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</si>
  <si>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</si>
  <si>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</si>
  <si>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</si>
  <si>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</si>
  <si>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</si>
  <si>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</si>
  <si>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</si>
  <si>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</si>
  <si>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</si>
  <si>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</si>
  <si>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</si>
  <si>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</si>
  <si>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</si>
  <si>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</si>
  <si>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</si>
  <si>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</si>
  <si>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</si>
  <si>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</si>
  <si>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</si>
  <si>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</si>
  <si>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</si>
  <si>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</si>
  <si>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</si>
  <si>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</si>
  <si>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</si>
  <si>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</si>
  <si>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</si>
  <si>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</si>
  <si>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</si>
  <si>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</si>
  <si>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</si>
  <si>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</si>
  <si>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</si>
  <si>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</si>
  <si>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</si>
  <si>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</si>
  <si>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</si>
  <si>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</si>
  <si>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</si>
  <si>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</si>
  <si>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</si>
  <si>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</si>
  <si>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</si>
  <si>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</si>
  <si>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</si>
  <si>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</si>
  <si>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</si>
  <si>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</si>
  <si>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</si>
  <si>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</si>
  <si>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</si>
  <si>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</si>
  <si>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</si>
  <si>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</si>
  <si>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</si>
  <si>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</si>
  <si>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</si>
  <si>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</si>
  <si>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</si>
  <si>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</si>
  <si>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</si>
  <si>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</si>
  <si>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</si>
  <si>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</si>
  <si>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</si>
  <si>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</si>
  <si>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</si>
  <si>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</si>
  <si>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</si>
  <si>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</si>
  <si>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</si>
  <si>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</si>
  <si>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</si>
  <si>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</si>
  <si>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</si>
  <si>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</si>
  <si>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</si>
  <si>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</si>
  <si>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</si>
  <si>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</si>
  <si>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</si>
  <si>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</si>
  <si>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</si>
  <si>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</si>
  <si>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</si>
  <si>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</si>
  <si>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</si>
  <si>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</si>
  <si>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</si>
  <si>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</si>
  <si>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</si>
  <si>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</si>
  <si>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</si>
  <si>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</si>
  <si>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</si>
  <si>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</si>
  <si>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</si>
  <si>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</si>
  <si>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</si>
  <si>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</si>
  <si>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</si>
  <si>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</si>
  <si>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</si>
  <si>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</si>
  <si>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</si>
  <si>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</si>
  <si>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</si>
  <si>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</si>
  <si>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</si>
  <si>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</si>
  <si>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</si>
  <si>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</si>
  <si>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</si>
  <si>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</si>
  <si>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</si>
  <si>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</si>
  <si>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</si>
  <si>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</si>
  <si>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</si>
  <si>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</si>
  <si>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</si>
  <si>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</si>
  <si>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</si>
  <si>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</si>
  <si>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</si>
  <si>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</si>
  <si>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</si>
  <si>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</si>
  <si>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</si>
  <si>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</si>
  <si>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</si>
  <si>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</si>
  <si>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</si>
  <si>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</si>
  <si>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</si>
  <si>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</si>
  <si>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</si>
  <si>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</si>
  <si>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</si>
  <si>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</si>
  <si>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</si>
  <si>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</si>
  <si>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</si>
  <si>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</si>
  <si>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</si>
  <si>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</si>
  <si>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</si>
  <si>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</si>
  <si>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</si>
  <si>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</si>
  <si>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</si>
  <si>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</si>
  <si>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</si>
  <si>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</si>
  <si>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</si>
  <si>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</si>
  <si>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</si>
  <si>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</si>
  <si>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</si>
  <si>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</si>
  <si>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</si>
  <si>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</si>
  <si>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</si>
  <si>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</si>
  <si>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</si>
  <si>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</si>
  <si>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</si>
  <si>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</si>
  <si>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</si>
  <si>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</si>
  <si>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</si>
  <si>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</si>
  <si>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</si>
  <si>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</si>
  <si>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</si>
  <si>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</si>
  <si>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</si>
  <si>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</si>
  <si>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</si>
  <si>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</si>
  <si>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</si>
  <si>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</si>
  <si>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</si>
  <si>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</si>
  <si>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</si>
  <si>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</si>
  <si>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</si>
  <si>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</si>
  <si>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</si>
  <si>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</si>
  <si>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</si>
  <si>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</si>
  <si>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</si>
  <si>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</si>
  <si>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</si>
  <si>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</si>
  <si>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</si>
  <si>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</si>
  <si>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</si>
  <si>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</si>
  <si>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</si>
  <si>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</si>
  <si>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</si>
  <si>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</si>
  <si>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</si>
  <si>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</si>
  <si>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</si>
  <si>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</si>
  <si>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</si>
  <si>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</si>
  <si>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</si>
  <si>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</si>
  <si>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</si>
  <si>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</si>
  <si>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</si>
  <si>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</si>
  <si>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</si>
  <si>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</si>
  <si>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</si>
  <si>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</si>
  <si>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</si>
  <si>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</si>
  <si>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</si>
  <si>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</si>
  <si>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</si>
  <si>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</si>
  <si>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</si>
  <si>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</si>
  <si>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</si>
  <si>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</si>
  <si>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</si>
  <si>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</si>
  <si>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</si>
  <si>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</si>
  <si>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</si>
  <si>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</si>
  <si>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</si>
  <si>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</si>
  <si>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</si>
  <si>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</si>
  <si>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</si>
  <si>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</si>
  <si>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</si>
  <si>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</si>
  <si>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</si>
  <si>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</si>
  <si>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</si>
  <si>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</si>
  <si>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</si>
  <si>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</si>
  <si>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</si>
  <si>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</si>
  <si>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</si>
  <si>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</si>
  <si>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</si>
  <si>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</si>
  <si>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</si>
  <si>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</si>
  <si>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</si>
  <si>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</si>
  <si>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</si>
  <si>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</si>
  <si>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</si>
  <si>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</si>
  <si>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</si>
  <si>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</si>
  <si>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</si>
  <si>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</si>
  <si>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</si>
  <si>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</si>
  <si>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</si>
  <si>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</si>
  <si>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</si>
  <si>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</si>
  <si>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</si>
  <si>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</si>
  <si>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</si>
  <si>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</si>
  <si>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</si>
  <si>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</si>
  <si>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</si>
  <si>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</si>
  <si>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</si>
  <si>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</si>
  <si>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</si>
  <si>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</si>
  <si>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</si>
  <si>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</si>
  <si>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</si>
  <si>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</si>
  <si>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</si>
  <si>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</si>
  <si>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</si>
  <si>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</si>
  <si>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</si>
  <si>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</si>
  <si>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</si>
  <si>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</si>
  <si>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</si>
  <si>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</si>
  <si>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</si>
  <si>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</si>
  <si>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</si>
  <si>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</si>
  <si>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</si>
  <si>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</si>
  <si>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</si>
  <si>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</si>
  <si>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</si>
  <si>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</si>
  <si>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</si>
  <si>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</si>
  <si>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</si>
  <si>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</si>
  <si>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</si>
  <si>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</si>
  <si>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</si>
  <si>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</si>
  <si>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</si>
  <si>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</si>
  <si>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</si>
  <si>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</si>
  <si>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</si>
  <si>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</si>
  <si>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</si>
  <si>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</si>
  <si>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</si>
  <si>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</si>
  <si>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</si>
  <si>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</si>
  <si>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</si>
  <si>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</si>
  <si>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</si>
  <si>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</si>
  <si>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</si>
  <si>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</si>
  <si>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</si>
  <si>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</si>
  <si>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</si>
  <si>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</si>
  <si>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</si>
  <si>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</si>
  <si>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</si>
  <si>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</si>
  <si>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</si>
  <si>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</si>
  <si>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</si>
  <si>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</si>
  <si>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</si>
  <si>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</si>
  <si>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</si>
  <si>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</si>
  <si>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</si>
  <si>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</si>
  <si>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</si>
  <si>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</si>
  <si>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</si>
  <si>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</si>
  <si>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</si>
  <si>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</si>
  <si>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</si>
  <si>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</si>
  <si>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</si>
  <si>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</si>
  <si>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</si>
  <si>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</si>
  <si>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</si>
  <si>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</si>
  <si>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</si>
  <si>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</si>
  <si>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</si>
  <si>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</si>
  <si>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</si>
  <si>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</si>
  <si>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</si>
  <si>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</si>
  <si>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</si>
  <si>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</si>
  <si>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</si>
  <si>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</si>
  <si>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</si>
  <si>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</si>
  <si>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</si>
  <si>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</si>
  <si>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</si>
  <si>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</si>
  <si>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</si>
  <si>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</si>
  <si>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</si>
  <si>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</si>
  <si>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</si>
  <si>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</si>
  <si>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</si>
  <si>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</si>
  <si>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</si>
  <si>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</si>
  <si>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</si>
  <si>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</si>
  <si>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</si>
  <si>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</si>
  <si>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</si>
  <si>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</si>
  <si>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</si>
  <si>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</si>
  <si>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</si>
  <si>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</si>
  <si>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</si>
  <si>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</si>
  <si>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</si>
  <si>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</si>
  <si>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</si>
  <si>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</si>
  <si>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</si>
  <si>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</si>
  <si>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</si>
  <si>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</si>
  <si>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</si>
  <si>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</si>
  <si>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</si>
  <si>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</si>
  <si>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</si>
  <si>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</si>
  <si>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</si>
  <si>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</si>
  <si>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</si>
  <si>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</si>
  <si>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</si>
  <si>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</si>
  <si>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</si>
  <si>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</si>
  <si>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</si>
  <si>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</si>
  <si>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</si>
  <si>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</si>
  <si>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</si>
  <si>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</si>
  <si>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</si>
  <si>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</si>
  <si>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</si>
  <si>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</si>
  <si>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</si>
  <si>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</si>
  <si>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</si>
  <si>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</si>
  <si>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</si>
  <si>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</si>
  <si>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</si>
  <si>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</si>
  <si>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</si>
  <si>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</si>
  <si>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</si>
  <si>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</si>
  <si>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</si>
  <si>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</si>
  <si>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</si>
  <si>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</si>
  <si>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</si>
  <si>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</si>
  <si>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</si>
  <si>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</si>
  <si>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</si>
  <si>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</si>
  <si>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</si>
  <si>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</si>
  <si>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</si>
  <si>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</si>
  <si>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</si>
  <si>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</si>
  <si>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</si>
  <si>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</si>
  <si>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</si>
  <si>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</si>
  <si>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</si>
  <si>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</si>
  <si>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</si>
  <si>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</si>
  <si>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</si>
  <si>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</si>
  <si>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</si>
  <si>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</si>
  <si>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</si>
  <si>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</si>
  <si>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</si>
  <si>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</si>
  <si>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</si>
  <si>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</si>
  <si>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</si>
  <si>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</si>
  <si>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</si>
  <si>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</si>
  <si>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</si>
  <si>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</si>
  <si>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</si>
  <si>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</si>
  <si>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</si>
  <si>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</si>
  <si>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</si>
  <si>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</si>
  <si>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</si>
  <si>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</si>
  <si>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</si>
  <si>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</si>
  <si>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</si>
  <si>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</si>
  <si>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</si>
  <si>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</si>
  <si>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</si>
  <si>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</si>
  <si>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</si>
  <si>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</si>
  <si>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</si>
  <si>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</si>
  <si>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</si>
  <si>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</si>
  <si>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</si>
  <si>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</si>
  <si>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</si>
  <si>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</si>
  <si>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</si>
  <si>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</si>
  <si>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</si>
  <si>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</si>
  <si>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</si>
  <si>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</si>
  <si>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</si>
  <si>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</si>
  <si>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</si>
  <si>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</si>
  <si>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</si>
  <si>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</si>
  <si>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</si>
  <si>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</si>
  <si>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</si>
  <si>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</si>
  <si>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</si>
  <si>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</si>
  <si>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</si>
  <si>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</si>
  <si>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</si>
  <si>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</si>
  <si>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</si>
  <si>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</si>
  <si>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</si>
  <si>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</si>
  <si>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</si>
  <si>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</si>
  <si>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</si>
  <si>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</si>
  <si>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</si>
  <si>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</si>
  <si>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</si>
  <si>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</si>
  <si>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</si>
  <si>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</si>
  <si>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</si>
  <si>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</si>
  <si>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</si>
  <si>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</si>
  <si>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</si>
  <si>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</si>
  <si>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</si>
  <si>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</si>
  <si>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</si>
  <si>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</si>
  <si>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</si>
  <si>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</si>
  <si>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</si>
  <si>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</si>
  <si>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</si>
  <si>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</si>
  <si>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</si>
  <si>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</si>
  <si>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</si>
  <si>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</si>
  <si>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</si>
  <si>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</si>
  <si>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</si>
  <si>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</si>
  <si>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</si>
  <si>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</si>
  <si>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</si>
  <si>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</si>
  <si>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</si>
  <si>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</si>
  <si>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</si>
  <si>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</si>
  <si>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</si>
  <si>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</si>
  <si>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</si>
  <si>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</si>
  <si>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</si>
  <si>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</si>
  <si>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</si>
  <si>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</si>
  <si>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</si>
  <si>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</si>
  <si>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</si>
  <si>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</si>
  <si>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</si>
  <si>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</si>
  <si>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</si>
  <si>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</si>
  <si>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</si>
  <si>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</si>
  <si>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</si>
  <si>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</si>
  <si>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</si>
  <si>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</si>
  <si>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</si>
  <si>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</si>
  <si>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</si>
  <si>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</si>
  <si>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</si>
  <si>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</si>
  <si>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</si>
  <si>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</si>
  <si>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</si>
  <si>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</si>
  <si>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</si>
  <si>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</si>
  <si>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</si>
  <si>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</si>
  <si>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</si>
  <si>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</si>
  <si>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</si>
  <si>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</si>
  <si>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</si>
  <si>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</si>
  <si>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</si>
  <si>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</si>
  <si>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</si>
  <si>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</si>
  <si>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</si>
  <si>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</si>
  <si>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</si>
  <si>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</si>
  <si>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</si>
  <si>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</si>
  <si>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</si>
  <si>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</si>
  <si>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</si>
  <si>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</si>
  <si>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</si>
  <si>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</si>
  <si>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</si>
  <si>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</si>
  <si>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</si>
  <si>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</si>
  <si>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</si>
  <si>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</si>
  <si>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</si>
  <si>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</si>
  <si>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</si>
  <si>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</si>
  <si>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</si>
  <si>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</si>
  <si>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</si>
  <si>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</si>
  <si>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</si>
  <si>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</si>
  <si>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</si>
  <si>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</si>
  <si>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</si>
  <si>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</si>
  <si>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</si>
  <si>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</si>
  <si>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</si>
  <si>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</si>
  <si>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</si>
  <si>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</si>
  <si>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</si>
  <si>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</si>
  <si>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</si>
  <si>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</si>
  <si>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</si>
  <si>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</si>
  <si>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</si>
  <si>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</si>
  <si>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</si>
  <si>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</si>
  <si>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</si>
  <si>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</si>
  <si>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</si>
  <si>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</si>
  <si>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</si>
  <si>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</si>
  <si>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</si>
  <si>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</si>
  <si>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</si>
  <si>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</si>
  <si>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</si>
  <si>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</si>
  <si>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</si>
  <si>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</si>
  <si>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</si>
  <si>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</si>
  <si>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</si>
  <si>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</si>
  <si>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</si>
  <si>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</si>
  <si>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</si>
  <si>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</si>
  <si>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</si>
  <si>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</si>
  <si>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</si>
  <si>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</si>
  <si>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</si>
  <si>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</si>
  <si>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</si>
  <si>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</si>
  <si>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</si>
  <si>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</si>
  <si>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</si>
  <si>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</si>
  <si>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</si>
  <si>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</si>
  <si>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</si>
  <si>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</si>
  <si>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</si>
  <si>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</si>
  <si>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</si>
  <si>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</si>
  <si>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</si>
  <si>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</si>
  <si>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</si>
  <si>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</si>
  <si>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</si>
  <si>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</si>
  <si>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</si>
  <si>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</si>
  <si>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</si>
  <si>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</si>
  <si>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</si>
  <si>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</si>
  <si>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</si>
  <si>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</si>
  <si>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</si>
  <si>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</si>
  <si>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</si>
  <si>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</si>
  <si>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</si>
  <si>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</si>
  <si>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</si>
  <si>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</si>
  <si>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</si>
  <si>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</si>
  <si>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</si>
  <si>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</si>
  <si>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</si>
  <si>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</si>
  <si>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</si>
  <si>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</si>
  <si>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</si>
  <si>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</si>
  <si>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</si>
  <si>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</si>
  <si>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</si>
  <si>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</si>
  <si>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</si>
  <si>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</si>
  <si>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</si>
  <si>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</si>
  <si>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</si>
  <si>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</si>
  <si>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</si>
  <si>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</si>
  <si>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</si>
  <si>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</si>
  <si>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</si>
  <si>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</si>
  <si>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</si>
  <si>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</si>
  <si>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</si>
  <si>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</si>
  <si>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</si>
  <si>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</si>
  <si>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</si>
  <si>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</si>
  <si>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</si>
  <si>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</si>
  <si>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</si>
  <si>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</si>
  <si>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</si>
  <si>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</si>
  <si>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</si>
  <si>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</si>
  <si>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</si>
  <si>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</si>
  <si>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</si>
  <si>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</si>
  <si>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</si>
  <si>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</si>
  <si>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</si>
  <si>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</si>
  <si>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</si>
  <si>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</si>
  <si>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</si>
  <si>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</si>
  <si>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</si>
  <si>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</si>
  <si>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</si>
  <si>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</si>
  <si>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</si>
  <si>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</si>
  <si>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</si>
  <si>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</si>
  <si>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</si>
  <si>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</si>
  <si>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</si>
  <si>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</si>
  <si>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</si>
  <si>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</si>
  <si>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</si>
  <si>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</si>
  <si>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</si>
  <si>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</si>
  <si>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</si>
  <si>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</si>
  <si>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</si>
  <si>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</si>
  <si>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</si>
  <si>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</si>
  <si>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</si>
  <si>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</si>
  <si>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</si>
  <si>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</si>
  <si>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</si>
  <si>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</si>
  <si>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</si>
  <si>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</si>
  <si>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</si>
  <si>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</si>
  <si>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</si>
  <si>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</si>
  <si>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</si>
  <si>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</si>
  <si>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</si>
  <si>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</si>
  <si>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</si>
  <si>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</si>
  <si>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</si>
  <si>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</si>
  <si>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</si>
  <si>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</si>
  <si>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</si>
  <si>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</si>
  <si>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</si>
  <si>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</si>
  <si>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</si>
  <si>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</si>
  <si>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</si>
  <si>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</si>
  <si>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</si>
  <si>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</si>
  <si>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</si>
  <si>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</si>
  <si>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</si>
  <si>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</si>
  <si>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</si>
  <si>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</si>
  <si>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</si>
  <si>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</si>
  <si>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</si>
  <si>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</si>
  <si>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</si>
  <si>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</si>
  <si>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</si>
  <si>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</si>
  <si>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</si>
  <si>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</si>
  <si>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</si>
  <si>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</si>
  <si>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</si>
  <si>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</si>
  <si>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</si>
  <si>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</si>
  <si>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</si>
  <si>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</si>
  <si>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</si>
  <si>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</si>
  <si>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</si>
  <si>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</si>
  <si>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</si>
  <si>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</si>
  <si>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</si>
  <si>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</si>
  <si>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</si>
  <si>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</si>
  <si>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</si>
  <si>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</si>
  <si>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</si>
  <si>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</si>
  <si>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</si>
  <si>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</si>
  <si>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</si>
  <si>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</si>
  <si>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</si>
  <si>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</si>
  <si>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</si>
  <si>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</si>
  <si>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</si>
  <si>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</si>
  <si>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</si>
  <si>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</si>
  <si>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</si>
  <si>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</si>
  <si>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</si>
  <si>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</si>
  <si>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</si>
  <si>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</si>
  <si>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</si>
  <si>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</si>
  <si>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</si>
  <si>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</si>
  <si>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</si>
  <si>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</si>
  <si>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</si>
  <si>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</si>
  <si>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</si>
  <si>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</si>
  <si>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</si>
  <si>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</si>
  <si>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</si>
  <si>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</si>
  <si>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</si>
  <si>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</si>
  <si>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</si>
  <si>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</si>
  <si>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</si>
  <si>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</si>
  <si>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</si>
  <si>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</si>
  <si>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</si>
  <si>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</si>
  <si>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</si>
  <si>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</si>
  <si>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</si>
  <si>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</si>
  <si>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</si>
  <si>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</si>
  <si>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</si>
  <si>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</si>
  <si>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</si>
  <si>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</si>
  <si>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</si>
  <si>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</si>
  <si>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</si>
  <si>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</si>
  <si>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</si>
  <si>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</si>
  <si>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</si>
  <si>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</si>
  <si>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</si>
  <si>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</si>
  <si>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</si>
  <si>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</si>
  <si>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</si>
  <si>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</si>
  <si>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</si>
  <si>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</si>
  <si>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</si>
  <si>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</si>
  <si>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</si>
  <si>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</si>
  <si>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</si>
  <si>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</si>
  <si>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</si>
  <si>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</si>
  <si>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</si>
  <si>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</si>
  <si>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</si>
  <si>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</si>
  <si>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</si>
  <si>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</si>
  <si>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</si>
  <si>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</si>
  <si>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</si>
  <si>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</si>
  <si>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</si>
  <si>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</si>
  <si>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</si>
  <si>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</si>
  <si>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</si>
  <si>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</si>
  <si>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</si>
  <si>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</si>
  <si>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</si>
  <si>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</si>
  <si>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</si>
  <si>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</si>
  <si>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</si>
  <si>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</si>
  <si>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</si>
  <si>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</si>
  <si>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</si>
  <si>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</si>
  <si>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</si>
  <si>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</si>
  <si>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</si>
  <si>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</si>
  <si>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</si>
  <si>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</si>
  <si>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</si>
  <si>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</si>
  <si>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</si>
  <si>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</si>
  <si>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</si>
  <si>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</si>
  <si>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</si>
  <si>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</si>
  <si>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</si>
  <si>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</si>
  <si>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</si>
  <si>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</si>
  <si>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</si>
  <si>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</si>
  <si>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</si>
  <si>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</si>
  <si>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</si>
  <si>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</si>
  <si>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</si>
  <si>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</si>
  <si>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</si>
  <si>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</si>
  <si>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</si>
  <si>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</si>
  <si>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</si>
  <si>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</si>
  <si>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</si>
  <si>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</si>
  <si>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</si>
  <si>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</si>
  <si>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</si>
  <si>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</si>
  <si>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</si>
  <si>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</si>
  <si>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</si>
  <si>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</si>
  <si>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</si>
  <si>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</si>
  <si>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</si>
  <si>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</si>
  <si>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</si>
  <si>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</si>
  <si>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</si>
  <si>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</si>
  <si>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</si>
  <si>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</si>
  <si>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</si>
  <si>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</si>
  <si>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</si>
  <si>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</si>
  <si>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</si>
  <si>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</si>
  <si>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</si>
  <si>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</si>
  <si>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</si>
  <si>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</si>
  <si>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</si>
  <si>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</si>
  <si>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</si>
  <si>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</si>
  <si>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</si>
  <si>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</si>
  <si>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</si>
  <si>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</si>
  <si>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</si>
  <si>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</si>
  <si>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</si>
  <si>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</si>
  <si>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</si>
  <si>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</si>
  <si>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</si>
  <si>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</si>
  <si>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</si>
  <si>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</si>
  <si>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</si>
  <si>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</si>
  <si>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</si>
  <si>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</si>
  <si>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</si>
  <si>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</si>
  <si>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</si>
  <si>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</si>
  <si>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</si>
  <si>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</si>
  <si>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</si>
  <si>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</si>
  <si>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</si>
  <si>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</si>
  <si>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</si>
  <si>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</si>
  <si>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</si>
  <si>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</si>
  <si>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</si>
  <si>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</si>
  <si>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</si>
  <si>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</si>
  <si>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</si>
  <si>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</si>
  <si>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</si>
  <si>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</si>
  <si>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</si>
  <si>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</si>
  <si>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</si>
  <si>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</si>
  <si>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</si>
  <si>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</si>
  <si>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</si>
  <si>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</si>
  <si>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</si>
  <si>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</si>
  <si>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</si>
  <si>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</si>
  <si>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</si>
  <si>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</si>
  <si>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</si>
  <si>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</si>
  <si>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</si>
  <si>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</si>
  <si>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</si>
  <si>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</si>
  <si>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</si>
  <si>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</si>
  <si>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</si>
  <si>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</si>
  <si>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</si>
  <si>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</si>
  <si>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</si>
  <si>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</si>
  <si>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</si>
  <si>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</si>
  <si>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</si>
  <si>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</si>
  <si>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</si>
  <si>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</si>
  <si>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</si>
  <si>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</si>
  <si>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</si>
  <si>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</si>
  <si>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</si>
  <si>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</si>
  <si>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</si>
  <si>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</si>
  <si>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</si>
  <si>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</si>
  <si>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</si>
  <si>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</si>
  <si>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</si>
  <si>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</si>
  <si>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</si>
  <si>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</si>
  <si>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</si>
  <si>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</si>
  <si>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</si>
  <si>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</si>
  <si>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</si>
  <si>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</si>
  <si>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</si>
  <si>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</si>
  <si>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</si>
  <si>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</si>
  <si>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</si>
  <si>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</si>
  <si>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</si>
  <si>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</si>
  <si>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</si>
  <si>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</si>
  <si>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</si>
  <si>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</si>
  <si>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</si>
  <si>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</si>
  <si>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</si>
  <si>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</si>
  <si>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</si>
  <si>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</si>
  <si>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</si>
  <si>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</si>
  <si>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</si>
  <si>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</si>
  <si>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</si>
  <si>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</si>
  <si>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</si>
  <si>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</si>
  <si>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</si>
  <si>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</si>
  <si>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</si>
  <si>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</si>
  <si>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</si>
  <si>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</si>
  <si>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</si>
  <si>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</si>
  <si>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</si>
  <si>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</si>
  <si>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</si>
  <si>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</si>
  <si>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</si>
  <si>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</si>
  <si>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</si>
  <si>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</si>
  <si>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</si>
  <si>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</si>
  <si>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</si>
  <si>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</si>
  <si>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</si>
  <si>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</si>
  <si>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</si>
  <si>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</si>
  <si>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</si>
  <si>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</si>
  <si>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</si>
  <si>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</si>
  <si>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</si>
  <si>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</si>
  <si>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</si>
  <si>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</si>
  <si>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</si>
  <si>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</si>
  <si>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</si>
  <si>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</si>
  <si>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</si>
  <si>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</si>
  <si>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</si>
  <si>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</si>
  <si>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</si>
  <si>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</si>
  <si>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</si>
  <si>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</si>
  <si>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</si>
  <si>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</si>
  <si>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</si>
  <si>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</si>
  <si>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</si>
  <si>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</si>
  <si>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</si>
  <si>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</si>
  <si>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</si>
  <si>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</si>
  <si>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</si>
  <si>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</si>
  <si>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</si>
  <si>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</si>
  <si>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</si>
  <si>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</si>
  <si>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</si>
  <si>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</si>
  <si>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</si>
  <si>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</si>
  <si>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</si>
  <si>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</si>
  <si>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</si>
  <si>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</si>
  <si>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</si>
  <si>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</si>
  <si>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</si>
  <si>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</si>
  <si>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</si>
  <si>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</si>
  <si>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</si>
  <si>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</si>
  <si>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</si>
  <si>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</si>
  <si>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</si>
  <si>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</si>
  <si>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</si>
  <si>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</si>
  <si>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</si>
  <si>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</si>
  <si>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</si>
  <si>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</si>
  <si>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</si>
  <si>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</si>
  <si>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</si>
  <si>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</si>
  <si>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</si>
  <si>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</si>
  <si>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</si>
  <si>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</si>
  <si>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</si>
  <si>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</si>
  <si>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</si>
  <si>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</si>
  <si>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</si>
  <si>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</si>
  <si>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</si>
  <si>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</si>
  <si>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</si>
  <si>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</si>
  <si>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</si>
  <si>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</si>
  <si>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</si>
  <si>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</si>
  <si>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</si>
  <si>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</si>
  <si>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</si>
  <si>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</si>
  <si>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</si>
  <si>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</si>
  <si>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</si>
  <si>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</si>
  <si>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</si>
  <si>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</si>
  <si>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</si>
  <si>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</si>
  <si>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</si>
  <si>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</si>
  <si>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</si>
  <si>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</si>
  <si>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</si>
  <si>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</si>
  <si>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</si>
  <si>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</si>
  <si>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</si>
  <si>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</si>
  <si>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</si>
  <si>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</si>
  <si>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</si>
  <si>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</si>
  <si>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</si>
  <si>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</si>
  <si>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</si>
  <si>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</si>
  <si>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</si>
  <si>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</si>
  <si>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</si>
  <si>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</si>
  <si>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</si>
  <si>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</si>
  <si>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</si>
  <si>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</si>
  <si>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</si>
  <si>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</si>
  <si>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</si>
  <si>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</si>
  <si>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</si>
  <si>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</si>
  <si>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</si>
  <si>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</si>
  <si>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</si>
  <si>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</si>
  <si>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</si>
  <si>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</si>
  <si>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</si>
  <si>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</si>
  <si>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</si>
  <si>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</si>
  <si>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</si>
  <si>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</si>
  <si>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</si>
  <si>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</si>
  <si>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</si>
  <si>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</si>
  <si>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</si>
  <si>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</si>
  <si>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</si>
  <si>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</si>
  <si>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</si>
  <si>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</si>
  <si>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</si>
  <si>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</si>
  <si>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</si>
  <si>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</si>
  <si>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</si>
  <si>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</si>
  <si>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</si>
  <si>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</si>
  <si>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</si>
  <si>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</si>
  <si>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</si>
  <si>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</si>
  <si>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</si>
  <si>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</si>
  <si>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</si>
  <si>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</si>
  <si>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</si>
  <si>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</si>
  <si>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</si>
  <si>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</si>
  <si>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</si>
  <si>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</si>
  <si>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</si>
  <si>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</si>
  <si>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</si>
  <si>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</si>
  <si>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</si>
  <si>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</si>
  <si>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</si>
  <si>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</si>
  <si>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</si>
  <si>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</si>
  <si>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</si>
  <si>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</si>
  <si>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</si>
  <si>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</si>
  <si>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</si>
  <si>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</si>
  <si>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</si>
  <si>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</si>
  <si>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</si>
  <si>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</si>
  <si>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</si>
  <si>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</si>
  <si>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</si>
  <si>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</si>
  <si>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</si>
  <si>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</si>
  <si>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</si>
  <si>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</si>
  <si>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</si>
  <si>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</si>
  <si>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</si>
  <si>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</si>
  <si>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</si>
  <si>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</si>
  <si>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</si>
  <si>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</si>
  <si>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</si>
  <si>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</si>
  <si>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</si>
  <si>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</si>
  <si>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</si>
  <si>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</si>
  <si>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</si>
  <si>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</si>
  <si>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</si>
  <si>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</si>
  <si>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</si>
  <si>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</si>
  <si>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</si>
  <si>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</si>
  <si>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</si>
  <si>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</si>
  <si>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</si>
  <si>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</si>
  <si>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</si>
  <si>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</si>
  <si>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</si>
  <si>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</si>
  <si>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</si>
  <si>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</si>
  <si>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</si>
  <si>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</si>
  <si>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</si>
  <si>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</si>
  <si>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</si>
  <si>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</si>
  <si>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</si>
  <si>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</si>
  <si>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</si>
  <si>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</si>
  <si>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</si>
  <si>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</si>
  <si>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</si>
  <si>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</si>
  <si>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</si>
  <si>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</si>
  <si>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</si>
  <si>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</si>
  <si>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</si>
  <si>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</si>
  <si>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</si>
  <si>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</si>
  <si>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</si>
  <si>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</si>
  <si>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</si>
  <si>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</si>
  <si>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</si>
  <si>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</si>
  <si>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</si>
  <si>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</si>
  <si>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</si>
  <si>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</si>
  <si>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</si>
  <si>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</si>
  <si>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</si>
  <si>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</si>
  <si>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</si>
  <si>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</si>
  <si>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</si>
  <si>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</si>
  <si>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</si>
  <si>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</si>
  <si>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</si>
  <si>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</si>
  <si>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</si>
  <si>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</si>
  <si>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</si>
  <si>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</si>
  <si>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</si>
  <si>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</si>
  <si>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</si>
  <si>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</si>
  <si>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</si>
  <si>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</si>
  <si>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</si>
  <si>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</si>
  <si>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</si>
  <si>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</si>
  <si>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</si>
  <si>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</si>
  <si>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</si>
  <si>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</si>
  <si>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</si>
  <si>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</si>
  <si>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</si>
  <si>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</si>
  <si>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</si>
  <si>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</si>
  <si>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</si>
  <si>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</si>
  <si>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</si>
  <si>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</si>
  <si>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</si>
  <si>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</si>
  <si>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</si>
  <si>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</si>
  <si>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</si>
  <si>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</si>
  <si>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</si>
  <si>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</si>
  <si>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</si>
  <si>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</si>
  <si>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</si>
  <si>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</si>
  <si>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</si>
  <si>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</si>
  <si>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</si>
  <si>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</si>
  <si>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</si>
  <si>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</si>
  <si>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</si>
  <si>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</si>
  <si>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</si>
  <si>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</si>
  <si>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</si>
  <si>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</si>
  <si>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</si>
  <si>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</si>
  <si>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</si>
  <si>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</si>
  <si>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</si>
  <si>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</si>
  <si>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</si>
  <si>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</si>
  <si>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</si>
  <si>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</si>
  <si>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</si>
  <si>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</si>
  <si>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</si>
  <si>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</si>
  <si>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</si>
  <si>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</si>
  <si>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</si>
  <si>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</si>
  <si>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</si>
  <si>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</si>
  <si>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</si>
  <si>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</si>
  <si>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</si>
  <si>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</si>
  <si>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</si>
  <si>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</si>
  <si>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</si>
  <si>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</si>
  <si>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</si>
  <si>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</si>
  <si>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</si>
  <si>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</si>
  <si>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</si>
  <si>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</si>
  <si>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</si>
  <si>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</si>
  <si>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</si>
  <si>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</si>
  <si>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</si>
  <si>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</si>
  <si>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</si>
  <si>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</si>
  <si>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</si>
  <si>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</si>
  <si>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</si>
  <si>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</si>
  <si>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</si>
  <si>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</si>
  <si>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</si>
  <si>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</si>
  <si>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</si>
  <si>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</si>
  <si>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</si>
  <si>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</si>
  <si>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</si>
  <si>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</si>
  <si>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</si>
  <si>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</si>
  <si>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</si>
  <si>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</si>
  <si>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</si>
  <si>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</si>
  <si>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</si>
  <si>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</si>
  <si>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</si>
  <si>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</si>
  <si>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</si>
  <si>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</si>
  <si>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</si>
  <si>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</si>
  <si>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</si>
  <si>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</si>
  <si>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</si>
  <si>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</si>
  <si>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</si>
  <si>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</si>
  <si>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</si>
  <si>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</si>
  <si>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</si>
  <si>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</si>
  <si>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</si>
  <si>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</si>
  <si>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</si>
  <si>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</si>
  <si>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</si>
  <si>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</si>
  <si>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</si>
  <si>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</si>
  <si>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</si>
  <si>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</si>
  <si>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</si>
  <si>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</si>
  <si>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</si>
  <si>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</si>
  <si>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</si>
  <si>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</si>
  <si>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</si>
  <si>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</si>
  <si>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</si>
  <si>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</si>
  <si>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</si>
  <si>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</si>
  <si>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</si>
  <si>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</si>
  <si>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</si>
  <si>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</si>
  <si>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</si>
  <si>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</si>
  <si>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</si>
  <si>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</si>
  <si>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</si>
  <si>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</si>
  <si>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</si>
  <si>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</si>
  <si>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</si>
  <si>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</si>
  <si>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</si>
  <si>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</si>
  <si>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</si>
  <si>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</si>
  <si>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</si>
  <si>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</si>
  <si>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</si>
  <si>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</si>
  <si>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</si>
  <si>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</si>
  <si>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</si>
  <si>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</si>
  <si>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</si>
  <si>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</si>
  <si>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</si>
  <si>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</si>
  <si>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</si>
  <si>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</si>
  <si>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</si>
  <si>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</si>
  <si>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</si>
  <si>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</si>
  <si>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</si>
  <si>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</si>
  <si>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</si>
  <si>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</si>
  <si>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</si>
  <si>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</si>
  <si>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</si>
  <si>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</si>
  <si>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</si>
  <si>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</si>
  <si>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</si>
  <si>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</si>
  <si>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</si>
  <si>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</si>
  <si>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</si>
  <si>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</si>
  <si>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</si>
  <si>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</si>
  <si>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</si>
  <si>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</si>
  <si>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</si>
  <si>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</si>
  <si>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</si>
  <si>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</si>
  <si>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</si>
  <si>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</si>
  <si>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</si>
  <si>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</si>
  <si>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</si>
  <si>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</si>
  <si>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</si>
  <si>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</si>
  <si>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</si>
  <si>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</si>
  <si>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</si>
  <si>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</si>
  <si>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</si>
  <si>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</si>
  <si>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</si>
  <si>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</si>
  <si>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</si>
  <si>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</si>
  <si>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</si>
  <si>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</si>
  <si>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</si>
  <si>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</si>
  <si>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</si>
  <si>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</si>
  <si>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</si>
  <si>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</si>
  <si>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</si>
  <si>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</si>
  <si>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</si>
  <si>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</si>
  <si>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</si>
  <si>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</si>
  <si>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</si>
  <si>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</si>
  <si>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</si>
  <si>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</si>
  <si>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</si>
  <si>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</si>
  <si>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</si>
  <si>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</si>
  <si>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</si>
  <si>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</si>
  <si>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</si>
  <si>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</si>
  <si>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</si>
  <si>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</si>
  <si>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</si>
  <si>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</si>
  <si>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</si>
  <si>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</si>
  <si>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</si>
  <si>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</si>
  <si>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</si>
  <si>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</si>
  <si>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</si>
  <si>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</si>
  <si>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</si>
  <si>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</si>
  <si>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</si>
  <si>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</si>
  <si>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</si>
  <si>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</si>
  <si>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</si>
  <si>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</si>
  <si>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</si>
  <si>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</si>
  <si>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</si>
  <si>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</si>
  <si>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</si>
  <si>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</si>
  <si>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</si>
  <si>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</si>
  <si>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</si>
  <si>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</si>
  <si>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</si>
  <si>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</si>
  <si>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</si>
  <si>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</si>
  <si>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</si>
  <si>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</si>
  <si>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</si>
  <si>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</si>
  <si>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</si>
  <si>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</si>
  <si>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</si>
  <si>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</si>
  <si>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</si>
  <si>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</si>
  <si>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</si>
  <si>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</si>
  <si>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</si>
  <si>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</si>
  <si>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</si>
  <si>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</si>
  <si>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</si>
  <si>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</si>
  <si>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</si>
  <si>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</si>
  <si>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</si>
  <si>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</si>
  <si>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</si>
  <si>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</si>
  <si>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</si>
  <si>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</si>
  <si>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</si>
  <si>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</si>
  <si>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</si>
  <si>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</si>
  <si>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</si>
  <si>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</si>
  <si>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</si>
  <si>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</si>
  <si>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</si>
  <si>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</si>
  <si>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</si>
  <si>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</si>
  <si>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</si>
  <si>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</si>
  <si>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</si>
  <si>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</si>
  <si>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</si>
  <si>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</si>
  <si>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</si>
  <si>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</si>
  <si>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</si>
  <si>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</si>
  <si>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</si>
  <si>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</si>
  <si>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</si>
  <si>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</si>
  <si>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</si>
  <si>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</si>
  <si>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</si>
  <si>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</si>
  <si>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</si>
  <si>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</si>
  <si>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</si>
  <si>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</si>
  <si>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</si>
  <si>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</si>
  <si>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</si>
  <si>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</si>
  <si>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</si>
  <si>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</si>
  <si>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</si>
  <si>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</si>
  <si>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</si>
  <si>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</si>
  <si>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</si>
  <si>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</si>
  <si>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</si>
  <si>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</si>
  <si>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</si>
  <si>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</si>
  <si>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</si>
  <si>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</si>
  <si>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</si>
  <si>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</si>
  <si>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</si>
  <si>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</si>
  <si>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</si>
  <si>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</si>
  <si>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</si>
  <si>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</si>
  <si>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</si>
  <si>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</si>
  <si>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</si>
  <si>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</si>
  <si>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</si>
  <si>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</si>
  <si>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</si>
  <si>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</si>
  <si>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</si>
  <si>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</si>
  <si>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</si>
  <si>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</si>
  <si>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</si>
  <si>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</si>
  <si>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</si>
  <si>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</si>
  <si>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</si>
  <si>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</si>
  <si>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</si>
  <si>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</si>
  <si>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</si>
  <si>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</si>
  <si>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</si>
  <si>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</si>
  <si>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</si>
  <si>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</si>
  <si>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</si>
  <si>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</si>
  <si>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</si>
  <si>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</si>
  <si>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</si>
  <si>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</si>
  <si>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</si>
  <si>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</si>
  <si>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</si>
  <si>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</si>
  <si>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</si>
  <si>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</si>
  <si>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</si>
  <si>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</si>
  <si>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</si>
  <si>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</si>
  <si>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</si>
  <si>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</si>
  <si>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</si>
  <si>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</si>
  <si>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</si>
  <si>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</si>
  <si>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</si>
  <si>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</si>
  <si>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</si>
  <si>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</si>
  <si>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</si>
  <si>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</si>
  <si>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</si>
  <si>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</si>
  <si>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</si>
  <si>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</si>
  <si>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</si>
  <si>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</si>
  <si>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</si>
  <si>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</si>
  <si>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</si>
  <si>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</si>
  <si>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</si>
  <si>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</si>
  <si>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</si>
  <si>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</si>
  <si>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</si>
  <si>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</si>
  <si>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</si>
  <si>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</si>
  <si>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</si>
  <si>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</si>
  <si>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</si>
  <si>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</si>
  <si>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</si>
  <si>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</si>
  <si>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</si>
  <si>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</si>
  <si>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</si>
  <si>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</si>
  <si>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</si>
  <si>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</si>
  <si>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</si>
  <si>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</si>
  <si>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</si>
  <si>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</si>
  <si>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</si>
  <si>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</si>
  <si>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</si>
  <si>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</si>
  <si>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</si>
  <si>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</si>
  <si>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</si>
  <si>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</si>
  <si>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</si>
  <si>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</si>
  <si>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</si>
  <si>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</si>
  <si>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</si>
  <si>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</si>
  <si>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</si>
  <si>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</si>
  <si>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</si>
  <si>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</si>
  <si>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</si>
  <si>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</si>
  <si>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</si>
  <si>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</si>
  <si>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</si>
  <si>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</si>
  <si>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</si>
  <si>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</si>
  <si>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</si>
  <si>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</si>
  <si>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</si>
  <si>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</si>
  <si>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</si>
  <si>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</si>
  <si>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</si>
  <si>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</si>
  <si>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</si>
  <si>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</si>
  <si>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</si>
  <si>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</si>
  <si>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</si>
  <si>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</si>
  <si>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</si>
  <si>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</si>
  <si>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</si>
  <si>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</si>
  <si>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</si>
  <si>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</si>
  <si>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</si>
  <si>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</si>
  <si>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</si>
  <si>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</si>
  <si>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</si>
  <si>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</si>
  <si>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</si>
  <si>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</si>
  <si>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</si>
  <si>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</si>
  <si>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</si>
  <si>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</si>
  <si>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</si>
  <si>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</si>
  <si>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</si>
  <si>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</si>
  <si>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</si>
  <si>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</si>
  <si>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</si>
  <si>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</si>
  <si>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</si>
  <si>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</si>
  <si>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</si>
  <si>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</si>
  <si>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</si>
  <si>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</si>
  <si>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</si>
  <si>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</si>
  <si>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</si>
  <si>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</si>
  <si>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</si>
  <si>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</si>
  <si>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</si>
  <si>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</si>
  <si>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</si>
  <si>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</si>
  <si>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</si>
  <si>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</si>
  <si>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</si>
  <si>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</si>
  <si>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</si>
  <si>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</si>
  <si>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</si>
  <si>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</si>
  <si>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</si>
  <si>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</si>
  <si>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</si>
  <si>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</si>
  <si>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</si>
  <si>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</si>
  <si>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</si>
  <si>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</si>
  <si>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</si>
  <si>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</si>
  <si>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</si>
  <si>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</si>
  <si>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</si>
  <si>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</si>
  <si>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</si>
  <si>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</si>
  <si>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</si>
  <si>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</si>
  <si>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</si>
  <si>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</si>
  <si>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</si>
  <si>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</si>
  <si>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</si>
  <si>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</si>
  <si>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</si>
  <si>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</si>
  <si>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</si>
  <si>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</si>
  <si>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</si>
  <si>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</si>
  <si>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</si>
  <si>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</si>
  <si>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</si>
  <si>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</si>
  <si>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</si>
  <si>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</si>
  <si>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</si>
  <si>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</si>
  <si>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</si>
  <si>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</si>
  <si>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</si>
  <si>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</si>
  <si>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</si>
  <si>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</si>
  <si>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</si>
  <si>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</si>
  <si>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</si>
  <si>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</si>
  <si>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</si>
  <si>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</si>
  <si>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</si>
  <si>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</si>
  <si>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</si>
  <si>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</si>
  <si>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</si>
  <si>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</si>
  <si>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</si>
  <si>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</si>
  <si>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</si>
  <si>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</si>
  <si>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</si>
  <si>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</si>
  <si>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</si>
  <si>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</si>
  <si>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</si>
  <si>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</si>
  <si>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</si>
  <si>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</si>
  <si>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</si>
  <si>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</si>
  <si>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</si>
  <si>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</si>
  <si>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</si>
  <si>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</si>
  <si>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</si>
  <si>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</si>
  <si>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</si>
  <si>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</si>
  <si>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</si>
  <si>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</si>
  <si>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</si>
  <si>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</si>
  <si>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</si>
  <si>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</si>
  <si>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</si>
  <si>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</si>
  <si>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</si>
  <si>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</si>
  <si>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</si>
  <si>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</si>
  <si>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</si>
  <si>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</si>
  <si>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</si>
  <si>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</si>
  <si>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</si>
  <si>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</si>
  <si>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</si>
  <si>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</si>
  <si>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</si>
  <si>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</si>
  <si>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</si>
  <si>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</si>
  <si>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</si>
  <si>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</si>
  <si>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</si>
  <si>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</si>
  <si>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</si>
  <si>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</si>
  <si>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</si>
  <si>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</si>
  <si>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</si>
  <si>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</si>
  <si>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</si>
  <si>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</si>
  <si>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</si>
  <si>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</si>
  <si>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</si>
  <si>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</si>
  <si>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</si>
  <si>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</si>
  <si>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</si>
  <si>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</si>
  <si>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</si>
  <si>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</si>
  <si>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</si>
  <si>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</si>
  <si>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</si>
  <si>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</si>
  <si>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</si>
  <si>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</si>
  <si>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</si>
  <si>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</si>
  <si>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</si>
  <si>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</si>
  <si>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</si>
  <si>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</si>
  <si>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</si>
  <si>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</si>
  <si>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</si>
  <si>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</si>
  <si>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</si>
  <si>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</si>
  <si>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</si>
  <si>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</si>
  <si>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</si>
  <si>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</si>
  <si>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</si>
  <si>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</si>
  <si>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</si>
  <si>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</si>
  <si>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</si>
  <si>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</si>
  <si>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</si>
  <si>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</si>
  <si>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</si>
  <si>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</si>
  <si>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</si>
  <si>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</si>
  <si>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</si>
  <si>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</si>
  <si>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</si>
  <si>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</si>
  <si>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</si>
  <si>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</si>
  <si>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</si>
  <si>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</si>
  <si>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</si>
  <si>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</si>
  <si>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</si>
  <si>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</si>
  <si>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</si>
  <si>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</si>
  <si>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</si>
  <si>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</si>
  <si>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</si>
  <si>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</si>
  <si>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</si>
  <si>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</si>
  <si>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</si>
  <si>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</si>
  <si>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</si>
  <si>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</si>
  <si>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</si>
  <si>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</si>
  <si>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</si>
  <si>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</si>
  <si>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</si>
  <si>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</si>
  <si>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</si>
  <si>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</si>
  <si>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</si>
  <si>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</si>
  <si>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</si>
  <si>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</si>
  <si>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</si>
  <si>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</si>
  <si>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</si>
  <si>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</si>
  <si>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</si>
  <si>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</si>
  <si>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</si>
  <si>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</si>
  <si>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</si>
  <si>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</si>
  <si>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</si>
  <si>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</si>
  <si>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</si>
  <si>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</si>
  <si>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</si>
  <si>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</si>
  <si>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</si>
  <si>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</si>
  <si>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</si>
  <si>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</si>
  <si>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</si>
  <si>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</si>
  <si>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</si>
  <si>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</si>
  <si>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</si>
  <si>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</si>
  <si>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</si>
  <si>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</si>
  <si>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</si>
  <si>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</si>
  <si>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</si>
  <si>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</si>
  <si>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</si>
  <si>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</si>
  <si>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</si>
  <si>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</si>
  <si>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</si>
  <si>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</si>
  <si>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</si>
  <si>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</si>
  <si>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</si>
  <si>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</si>
  <si>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</si>
  <si>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</si>
  <si>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</si>
  <si>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</si>
  <si>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</si>
  <si>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</si>
  <si>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</si>
  <si>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</si>
  <si>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</si>
  <si>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</si>
  <si>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</si>
  <si>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</si>
  <si>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</si>
  <si>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</si>
  <si>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</si>
  <si>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</si>
  <si>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</si>
  <si>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</si>
  <si>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</si>
  <si>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</si>
  <si>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</si>
  <si>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</si>
  <si>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</si>
  <si>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</si>
  <si>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</si>
  <si>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</si>
  <si>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</si>
  <si>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</si>
  <si>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</si>
  <si>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</si>
  <si>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</si>
  <si>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</si>
  <si>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</si>
  <si>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</si>
  <si>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</si>
  <si>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</si>
  <si>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</si>
  <si>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</si>
  <si>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</si>
  <si>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</si>
  <si>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</si>
  <si>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</si>
  <si>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</si>
  <si>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</si>
  <si>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</si>
  <si>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</si>
  <si>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</si>
  <si>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</si>
  <si>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</si>
  <si>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</si>
  <si>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</si>
  <si>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</si>
  <si>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</si>
  <si>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</si>
  <si>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</si>
  <si>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</si>
  <si>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</si>
  <si>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</si>
  <si>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</si>
  <si>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</si>
  <si>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</si>
  <si>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</si>
  <si>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</si>
  <si>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</si>
  <si>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</si>
  <si>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</si>
  <si>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</si>
  <si>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</si>
  <si>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</si>
  <si>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</si>
  <si>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</si>
  <si>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</si>
  <si>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</si>
  <si>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</si>
  <si>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</si>
  <si>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</si>
  <si>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</si>
  <si>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</si>
  <si>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</si>
  <si>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</si>
  <si>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</si>
  <si>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</si>
  <si>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</si>
  <si>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</si>
  <si>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</si>
  <si>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</si>
  <si>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</si>
  <si>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</si>
  <si>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</si>
  <si>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</si>
  <si>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</si>
  <si>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</si>
  <si>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</si>
  <si>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</si>
  <si>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</si>
  <si>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</si>
  <si>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</si>
  <si>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</si>
  <si>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</si>
  <si>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</si>
  <si>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</si>
  <si>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</si>
  <si>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</si>
  <si>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</si>
  <si>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</si>
  <si>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</si>
  <si>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</si>
  <si>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</si>
  <si>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</si>
  <si>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</si>
  <si>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</si>
  <si>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</si>
  <si>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</si>
  <si>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</si>
  <si>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</si>
  <si>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</si>
  <si>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</si>
  <si>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</si>
  <si>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</si>
  <si>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</si>
  <si>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</si>
  <si>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</si>
  <si>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</si>
  <si>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</si>
  <si>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</si>
  <si>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</si>
  <si>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</si>
  <si>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</si>
  <si>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</si>
  <si>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</si>
  <si>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</si>
  <si>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</si>
  <si>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</si>
  <si>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</si>
  <si>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</si>
  <si>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</si>
  <si>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</si>
  <si>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</si>
  <si>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</si>
  <si>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</si>
  <si>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</si>
  <si>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</si>
  <si>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</si>
  <si>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</si>
  <si>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</si>
  <si>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</si>
  <si>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</si>
  <si>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</si>
  <si>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</si>
  <si>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</si>
  <si>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</si>
  <si>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</si>
  <si>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</si>
  <si>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</si>
  <si>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</si>
  <si>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</si>
  <si>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</si>
  <si>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</si>
  <si>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</si>
  <si>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</si>
  <si>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</si>
  <si>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</si>
  <si>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</si>
  <si>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</si>
  <si>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</si>
  <si>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</si>
  <si>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</si>
  <si>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</si>
  <si>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</si>
  <si>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</si>
  <si>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</si>
  <si>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</si>
  <si>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</si>
  <si>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</si>
  <si>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</si>
  <si>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</si>
  <si>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</si>
  <si>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</si>
  <si>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</si>
  <si>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</si>
  <si>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</si>
  <si>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</si>
  <si>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</si>
  <si>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</si>
  <si>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</si>
  <si>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</si>
  <si>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</si>
  <si>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</si>
  <si>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</si>
  <si>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</si>
  <si>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</si>
  <si>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</si>
  <si>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</si>
  <si>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</si>
  <si>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</si>
  <si>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</si>
  <si>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</si>
  <si>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</si>
  <si>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</si>
  <si>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</si>
  <si>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</si>
  <si>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</si>
  <si>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</si>
  <si>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</si>
  <si>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</si>
  <si>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</si>
  <si>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</si>
  <si>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</si>
  <si>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</si>
  <si>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</si>
  <si>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</si>
  <si>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</si>
  <si>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</si>
  <si>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</si>
  <si>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</si>
  <si>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</si>
  <si>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</si>
  <si>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</si>
  <si>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</si>
  <si>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</si>
  <si>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</si>
  <si>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</si>
  <si>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</si>
  <si>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</si>
  <si>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</si>
  <si>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</si>
  <si>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</si>
  <si>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</si>
  <si>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</si>
  <si>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</si>
  <si>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</si>
  <si>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</si>
  <si>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</si>
  <si>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</si>
  <si>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</si>
  <si>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</si>
  <si>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</si>
  <si>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</si>
  <si>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</si>
  <si>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</si>
  <si>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</si>
  <si>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</si>
  <si>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</si>
  <si>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</si>
  <si>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</si>
  <si>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</si>
  <si>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</si>
  <si>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</si>
  <si>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</si>
  <si>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</si>
  <si>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</si>
  <si>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</si>
  <si>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</si>
  <si>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</si>
  <si>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</si>
  <si>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</si>
  <si>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</si>
  <si>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</si>
  <si>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</si>
  <si>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</si>
  <si>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</si>
  <si>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</si>
  <si>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</si>
  <si>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</si>
  <si>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</si>
  <si>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</si>
  <si>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</si>
  <si>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</si>
  <si>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</si>
  <si>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</si>
  <si>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</si>
  <si>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</si>
  <si>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</si>
  <si>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</si>
  <si>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</si>
  <si>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</si>
  <si>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</si>
  <si>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</si>
  <si>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</si>
  <si>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</si>
  <si>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</si>
  <si>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</si>
  <si>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</si>
  <si>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</si>
  <si>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</si>
  <si>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</si>
  <si>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</si>
  <si>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</si>
  <si>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</si>
  <si>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</si>
  <si>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</si>
  <si>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</si>
  <si>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</si>
  <si>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</si>
  <si>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</si>
  <si>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</si>
  <si>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</si>
  <si>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</si>
  <si>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</si>
  <si>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</si>
  <si>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</si>
  <si>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</si>
  <si>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</si>
  <si>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</si>
  <si>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</si>
  <si>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</si>
  <si>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</si>
  <si>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</si>
  <si>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</si>
  <si>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</si>
  <si>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</si>
  <si>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</si>
  <si>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</si>
  <si>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</si>
  <si>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</si>
  <si>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</si>
  <si>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</si>
  <si>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</si>
  <si>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</si>
  <si>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</si>
  <si>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</si>
  <si>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</si>
  <si>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</si>
  <si>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</si>
  <si>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</si>
  <si>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</si>
  <si>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</si>
  <si>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</si>
  <si>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</si>
  <si>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</si>
  <si>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</si>
  <si>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</si>
  <si>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</si>
  <si>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</si>
  <si>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</si>
  <si>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</si>
  <si>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</si>
  <si>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</si>
  <si>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</si>
  <si>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</si>
  <si>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</si>
  <si>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</si>
  <si>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</si>
  <si>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</si>
  <si>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</si>
  <si>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</si>
  <si>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</si>
  <si>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</si>
  <si>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</si>
  <si>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</si>
  <si>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</si>
  <si>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</si>
  <si>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</si>
  <si>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</si>
  <si>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</si>
  <si>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</si>
  <si>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</si>
  <si>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</si>
  <si>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</si>
  <si>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</si>
  <si>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</si>
  <si>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</si>
  <si>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</si>
  <si>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</si>
  <si>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</si>
  <si>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</si>
  <si>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</si>
  <si>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</si>
  <si>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</si>
  <si>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</si>
  <si>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</si>
  <si>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</si>
  <si>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</si>
  <si>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</si>
  <si>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</si>
  <si>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</si>
  <si>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</si>
  <si>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</si>
  <si>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</si>
  <si>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</si>
  <si>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</si>
  <si>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</si>
  <si>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</si>
  <si>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</si>
  <si>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</si>
  <si>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</si>
  <si>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</si>
  <si>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</si>
  <si>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</si>
  <si>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</si>
  <si>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</si>
  <si>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</si>
  <si>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</si>
  <si>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</si>
  <si>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</si>
  <si>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</si>
  <si>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</si>
  <si>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</si>
  <si>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</si>
  <si>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</si>
  <si>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</si>
  <si>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</si>
  <si>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</si>
  <si>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</si>
  <si>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</si>
  <si>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</si>
  <si>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</si>
  <si>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</si>
  <si>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</si>
  <si>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</si>
  <si>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</si>
  <si>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</si>
  <si>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</si>
  <si>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</si>
  <si>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</si>
  <si>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</si>
  <si>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</si>
  <si>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</si>
  <si>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</si>
  <si>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</si>
  <si>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</si>
  <si>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</si>
  <si>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</si>
  <si>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</si>
  <si>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</si>
  <si>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</si>
  <si>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</si>
  <si>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</si>
  <si>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</si>
  <si>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</si>
  <si>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</si>
  <si>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</si>
  <si>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</si>
  <si>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</si>
  <si>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</si>
  <si>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</si>
  <si>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</si>
  <si>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</si>
  <si>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</si>
  <si>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</si>
  <si>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</si>
  <si>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</si>
  <si>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</si>
  <si>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</si>
  <si>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</si>
  <si>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</si>
  <si>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</si>
  <si>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</si>
  <si>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</si>
  <si>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</si>
  <si>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</si>
  <si>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</si>
  <si>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</si>
  <si>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</si>
  <si>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</si>
  <si>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</si>
  <si>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</si>
  <si>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</si>
  <si>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</si>
  <si>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</si>
  <si>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</si>
  <si>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</si>
  <si>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</si>
  <si>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</si>
  <si>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</si>
  <si>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</si>
  <si>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</si>
  <si>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</si>
  <si>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</si>
  <si>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</si>
  <si>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</si>
  <si>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</si>
  <si>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</si>
  <si>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</si>
  <si>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</si>
  <si>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</si>
  <si>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</si>
  <si>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</si>
  <si>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</si>
  <si>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</si>
  <si>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</si>
  <si>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</si>
  <si>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</si>
  <si>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</si>
  <si>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</si>
  <si>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</si>
  <si>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</si>
  <si>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</si>
  <si>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</si>
  <si>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</si>
  <si>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</si>
  <si>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</si>
  <si>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</si>
  <si>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</si>
  <si>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</si>
  <si>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</si>
  <si>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</si>
  <si>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</si>
  <si>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</si>
  <si>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</si>
  <si>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</si>
  <si>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</si>
  <si>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</si>
  <si>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</si>
  <si>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</si>
  <si>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</si>
  <si>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</si>
  <si>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</si>
  <si>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</si>
  <si>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</si>
  <si>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</si>
  <si>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</si>
  <si>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</si>
  <si>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</si>
  <si>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</si>
  <si>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</si>
  <si>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</si>
  <si>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</si>
  <si>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</si>
  <si>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</si>
  <si>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</si>
  <si>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</si>
  <si>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</si>
  <si>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</si>
  <si>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</si>
  <si>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</si>
  <si>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</si>
  <si>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</si>
  <si>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</si>
  <si>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</si>
  <si>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</si>
  <si>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</si>
  <si>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</si>
  <si>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</si>
  <si>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</si>
  <si>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</si>
  <si>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</si>
  <si>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</si>
  <si>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</si>
  <si>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</si>
  <si>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</si>
  <si>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</si>
  <si>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</si>
  <si>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</si>
  <si>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</si>
  <si>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</si>
  <si>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</si>
  <si>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</si>
  <si>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</si>
  <si>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</si>
  <si>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</si>
  <si>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</si>
  <si>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</si>
  <si>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</si>
  <si>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</si>
  <si>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</si>
  <si>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</si>
  <si>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</si>
  <si>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</si>
  <si>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</si>
  <si>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</si>
  <si>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</si>
  <si>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</si>
  <si>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</si>
  <si>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</si>
  <si>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</si>
  <si>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</si>
  <si>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</si>
  <si>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</si>
  <si>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</si>
  <si>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</si>
  <si>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</si>
  <si>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</si>
  <si>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</si>
  <si>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</si>
  <si>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</si>
  <si>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</si>
  <si>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</si>
  <si>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</si>
  <si>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</si>
  <si>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</si>
  <si>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</si>
  <si>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</si>
  <si>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</si>
  <si>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</si>
  <si>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</si>
  <si>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</si>
  <si>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</si>
  <si>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</si>
  <si>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</si>
  <si>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</si>
  <si>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</si>
  <si>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</si>
  <si>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</si>
  <si>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</si>
  <si>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</si>
  <si>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</si>
  <si>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</si>
  <si>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</si>
  <si>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</si>
  <si>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</si>
  <si>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</si>
  <si>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</si>
  <si>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</si>
  <si>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</si>
  <si>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</si>
  <si>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</si>
  <si>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</si>
  <si>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</si>
  <si>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</si>
  <si>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</si>
  <si>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</si>
  <si>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</si>
  <si>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</si>
  <si>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</si>
  <si>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</si>
  <si>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</si>
  <si>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</si>
  <si>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</si>
  <si>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</si>
  <si>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</si>
  <si>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</si>
  <si>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</si>
  <si>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</si>
  <si>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</si>
  <si>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</si>
  <si>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</si>
  <si>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</si>
  <si>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</si>
  <si>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</si>
  <si>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</si>
  <si>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</si>
  <si>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</si>
  <si>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</si>
  <si>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</si>
  <si>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</si>
  <si>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</si>
  <si>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</si>
  <si>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</si>
  <si>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</si>
  <si>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</si>
  <si>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</si>
  <si>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</si>
  <si>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</si>
  <si>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</si>
  <si>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</si>
  <si>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</si>
  <si>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</si>
  <si>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</si>
  <si>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</si>
  <si>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</si>
  <si>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</si>
  <si>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</si>
  <si>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</si>
  <si>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</si>
  <si>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</si>
  <si>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</si>
  <si>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</si>
  <si>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</si>
  <si>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</si>
  <si>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</si>
  <si>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</si>
  <si>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</si>
  <si>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</si>
  <si>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</si>
  <si>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</si>
  <si>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</si>
  <si>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</si>
  <si>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</si>
  <si>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</si>
  <si>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</si>
  <si>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</si>
  <si>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</si>
  <si>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</si>
  <si>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</si>
  <si>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</si>
  <si>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</si>
  <si>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</si>
  <si>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</si>
  <si>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</si>
  <si>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</si>
  <si>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</si>
  <si>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</si>
  <si>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</si>
  <si>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</si>
  <si>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</si>
  <si>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</si>
  <si>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</si>
  <si>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</si>
  <si>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</si>
  <si>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</si>
  <si>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</si>
  <si>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</si>
  <si>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</si>
  <si>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</si>
  <si>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</si>
  <si>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</si>
  <si>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</si>
  <si>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</si>
  <si>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</si>
  <si>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</si>
  <si>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</si>
  <si>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</si>
  <si>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</si>
  <si>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</si>
  <si>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</si>
  <si>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</si>
  <si>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</si>
  <si>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</si>
  <si>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</si>
  <si>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</si>
  <si>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</si>
  <si>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</si>
  <si>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</si>
  <si>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</si>
  <si>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</si>
  <si>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</si>
  <si>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</si>
  <si>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</si>
  <si>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</si>
  <si>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</si>
  <si>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</si>
  <si>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</si>
  <si>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</si>
  <si>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</si>
  <si>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</si>
  <si>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</si>
  <si>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</si>
  <si>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</si>
  <si>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</si>
  <si>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</si>
  <si>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</si>
  <si>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</si>
  <si>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</si>
  <si>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</si>
  <si>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</si>
  <si>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</si>
  <si>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</si>
  <si>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</si>
  <si>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</si>
  <si>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</si>
  <si>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</si>
  <si>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</si>
  <si>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</si>
  <si>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</si>
  <si>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</si>
  <si>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</si>
  <si>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</si>
  <si>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</si>
  <si>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</si>
  <si>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</si>
  <si>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</si>
  <si>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</si>
  <si>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</si>
  <si>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</si>
  <si>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</si>
  <si>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</si>
  <si>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</si>
  <si>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</si>
  <si>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</si>
  <si>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</si>
  <si>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</si>
  <si>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</si>
  <si>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</si>
  <si>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</si>
  <si>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</si>
  <si>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</si>
  <si>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</si>
  <si>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</si>
  <si>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</si>
  <si>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</si>
  <si>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</si>
  <si>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</si>
  <si>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</si>
  <si>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</si>
  <si>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</si>
  <si>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</si>
  <si>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</si>
  <si>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</si>
  <si>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</si>
  <si>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</si>
  <si>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</si>
  <si>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</si>
  <si>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</si>
  <si>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</si>
  <si>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</si>
  <si>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</si>
  <si>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</si>
  <si>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</si>
  <si>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</si>
  <si>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</si>
  <si>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</si>
  <si>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</si>
  <si>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</si>
  <si>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</si>
  <si>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</si>
  <si>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</si>
  <si>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</si>
  <si>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</si>
  <si>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</si>
  <si>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</si>
  <si>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</si>
  <si>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</si>
  <si>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</si>
  <si>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</si>
  <si>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</si>
  <si>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</si>
  <si>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</si>
  <si>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</si>
  <si>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</si>
  <si>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</si>
  <si>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</si>
  <si>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</si>
  <si>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</si>
  <si>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</si>
  <si>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</si>
  <si>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</si>
  <si>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</si>
  <si>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</si>
  <si>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</si>
  <si>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</si>
  <si>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</si>
  <si>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</si>
  <si>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</si>
  <si>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</si>
  <si>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</si>
  <si>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</si>
  <si>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</si>
  <si>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</si>
  <si>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</si>
  <si>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</si>
  <si>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</si>
  <si>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</si>
  <si>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</si>
  <si>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</si>
  <si>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</si>
  <si>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</si>
  <si>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</si>
  <si>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</si>
  <si>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</si>
  <si>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</si>
  <si>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</si>
  <si>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</si>
  <si>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</si>
  <si>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</si>
  <si>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</si>
  <si>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</si>
  <si>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</si>
  <si>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</si>
  <si>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</si>
  <si>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</si>
  <si>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</si>
  <si>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</si>
  <si>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</si>
  <si>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</si>
  <si>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</si>
  <si>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</si>
  <si>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</si>
  <si>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</si>
  <si>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</si>
  <si>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</si>
  <si>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</si>
  <si>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</si>
  <si>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</si>
  <si>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</si>
  <si>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</si>
  <si>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</si>
  <si>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</si>
  <si>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</si>
  <si>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</si>
  <si>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</si>
  <si>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</si>
  <si>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</si>
  <si>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</si>
  <si>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</si>
  <si>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</si>
  <si>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</si>
  <si>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</si>
  <si>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</si>
  <si>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</si>
  <si>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</si>
  <si>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</si>
  <si>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</si>
  <si>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</si>
  <si>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</si>
  <si>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</si>
  <si>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</si>
  <si>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</si>
  <si>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</si>
  <si>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</si>
  <si>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</si>
  <si>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</si>
  <si>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</si>
  <si>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</si>
  <si>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</si>
  <si>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</si>
  <si>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</si>
  <si>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</si>
  <si>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</si>
  <si>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</si>
  <si>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</si>
  <si>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</si>
  <si>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</si>
  <si>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</si>
  <si>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</si>
  <si>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</si>
  <si>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</si>
  <si>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</si>
  <si>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</si>
  <si>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</si>
  <si>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</si>
  <si>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</si>
  <si>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</si>
  <si>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</si>
  <si>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</si>
  <si>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</si>
  <si>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</si>
  <si>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</si>
  <si>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</si>
  <si>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</si>
  <si>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</si>
  <si>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</si>
  <si>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</si>
  <si>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</si>
  <si>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</si>
  <si>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</si>
  <si>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</si>
  <si>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</si>
  <si>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</si>
  <si>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</si>
  <si>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</si>
  <si>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</si>
  <si>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</si>
  <si>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</si>
  <si>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</si>
  <si>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</si>
  <si>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</si>
  <si>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</si>
  <si>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</si>
  <si>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</si>
  <si>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</si>
  <si>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</si>
  <si>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</si>
  <si>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</si>
  <si>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</si>
  <si>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</si>
  <si>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</si>
  <si>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</si>
  <si>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</si>
  <si>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</si>
  <si>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</si>
  <si>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</si>
  <si>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</si>
  <si>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</si>
  <si>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</si>
  <si>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</si>
  <si>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</si>
  <si>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</si>
  <si>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</si>
  <si>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</si>
  <si>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</si>
  <si>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</si>
  <si>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</si>
  <si>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</si>
  <si>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</si>
  <si>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</si>
  <si>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</si>
  <si>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</si>
  <si>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</si>
  <si>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</si>
  <si>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</si>
  <si>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</si>
  <si>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</si>
  <si>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</si>
  <si>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</si>
  <si>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</si>
  <si>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</si>
  <si>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</si>
  <si>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</si>
  <si>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</si>
  <si>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</si>
  <si>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</si>
  <si>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</si>
  <si>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</si>
  <si>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</si>
  <si>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</si>
  <si>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</si>
  <si>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</si>
  <si>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</si>
  <si>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</si>
  <si>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</si>
  <si>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</si>
  <si>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</si>
  <si>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</si>
  <si>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</si>
  <si>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</si>
  <si>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</si>
  <si>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</si>
  <si>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</si>
  <si>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</si>
  <si>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</si>
  <si>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</si>
  <si>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</si>
  <si>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</si>
  <si>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</si>
  <si>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</si>
  <si>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</si>
  <si>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</si>
  <si>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</si>
  <si>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</si>
  <si>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</si>
  <si>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</si>
  <si>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</si>
  <si>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</si>
  <si>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</si>
  <si>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</si>
  <si>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</si>
  <si>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</si>
  <si>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</si>
  <si>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</si>
  <si>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</si>
  <si>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</si>
  <si>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</si>
  <si>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</si>
  <si>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</si>
  <si>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</si>
  <si>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</si>
  <si>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</si>
  <si>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</si>
  <si>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</si>
  <si>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</si>
  <si>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</si>
  <si>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</si>
  <si>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</si>
  <si>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</si>
  <si>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</si>
  <si>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</si>
  <si>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</si>
  <si>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</si>
  <si>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</si>
  <si>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</si>
  <si>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</si>
  <si>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</si>
  <si>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</si>
  <si>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</si>
  <si>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</si>
  <si>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</si>
  <si>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</si>
  <si>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</si>
  <si>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</si>
  <si>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</si>
  <si>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</si>
  <si>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</si>
  <si>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</si>
  <si>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</si>
  <si>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</si>
  <si>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</si>
  <si>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</si>
  <si>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</si>
  <si>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</si>
  <si>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</si>
  <si>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</si>
  <si>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</si>
  <si>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</si>
  <si>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</si>
  <si>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</si>
  <si>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</si>
  <si>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</si>
  <si>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</si>
  <si>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</si>
  <si>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</si>
  <si>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</si>
  <si>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</si>
  <si>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</si>
  <si>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</si>
  <si>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</si>
  <si>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</si>
  <si>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</si>
  <si>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</si>
  <si>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</si>
  <si>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</si>
  <si>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</si>
  <si>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</si>
  <si>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</si>
  <si>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</si>
  <si>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</si>
  <si>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</si>
  <si>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</si>
  <si>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</si>
  <si>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</si>
  <si>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</si>
  <si>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</si>
  <si>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</si>
  <si>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</si>
  <si>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</si>
  <si>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</si>
  <si>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</si>
  <si>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</si>
  <si>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</si>
  <si>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</si>
  <si>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</si>
  <si>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</si>
  <si>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</si>
  <si>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</si>
  <si>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</si>
  <si>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</si>
  <si>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</si>
  <si>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</si>
  <si>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</si>
  <si>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</si>
  <si>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</si>
  <si>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</si>
  <si>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</si>
  <si>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</si>
  <si>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</si>
  <si>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</si>
  <si>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</si>
  <si>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</si>
  <si>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</si>
  <si>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</si>
  <si>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</si>
  <si>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</si>
  <si>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</si>
  <si>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</si>
  <si>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</si>
  <si>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</si>
  <si>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</si>
  <si>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</si>
  <si>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</si>
  <si>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</si>
  <si>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</si>
  <si>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</si>
  <si>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</si>
  <si>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</si>
  <si>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</si>
  <si>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</si>
  <si>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</si>
  <si>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</si>
  <si>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</si>
  <si>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</si>
  <si>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</si>
  <si>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</si>
  <si>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</si>
  <si>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</si>
  <si>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</si>
  <si>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</si>
  <si>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</si>
  <si>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</si>
  <si>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</si>
  <si>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</si>
  <si>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</si>
  <si>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</si>
  <si>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</si>
  <si>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</si>
  <si>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</si>
  <si>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</si>
  <si>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</si>
  <si>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</si>
  <si>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</si>
  <si>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</si>
  <si>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</si>
  <si>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</si>
  <si>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</si>
  <si>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</si>
  <si>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</si>
  <si>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</si>
  <si>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</si>
  <si>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</si>
  <si>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</si>
  <si>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</si>
  <si>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</si>
  <si>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</si>
  <si>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</si>
  <si>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</si>
  <si>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</si>
  <si>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</si>
  <si>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</si>
  <si>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</si>
  <si>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</si>
  <si>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</si>
  <si>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</si>
  <si>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</si>
  <si>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</si>
  <si>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</si>
  <si>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</si>
  <si>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</si>
  <si>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</si>
  <si>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</si>
  <si>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</si>
  <si>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</si>
  <si>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</si>
  <si>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</si>
  <si>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</si>
  <si>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</si>
  <si>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</si>
  <si>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</si>
  <si>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</si>
  <si>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</si>
  <si>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</si>
  <si>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</si>
  <si>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</si>
  <si>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</si>
  <si>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</si>
  <si>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</si>
  <si>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</si>
  <si>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</si>
  <si>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</si>
  <si>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</si>
  <si>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</si>
  <si>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</si>
  <si>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</si>
  <si>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</si>
  <si>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</si>
  <si>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</si>
  <si>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</si>
  <si>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</si>
  <si>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</si>
  <si>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</si>
  <si>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</si>
  <si>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</si>
  <si>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</si>
  <si>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</si>
  <si>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</si>
  <si>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</si>
  <si>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</si>
  <si>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</si>
  <si>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</si>
  <si>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</si>
  <si>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</si>
  <si>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</si>
  <si>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</si>
  <si>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</si>
  <si>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</si>
  <si>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</si>
  <si>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</si>
  <si>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</si>
  <si>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</si>
  <si>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</si>
  <si>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</si>
  <si>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</si>
  <si>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</si>
  <si>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</si>
  <si>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</si>
  <si>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</si>
  <si>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</si>
  <si>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</si>
  <si>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</si>
  <si>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</si>
  <si>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</si>
  <si>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</si>
  <si>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</si>
  <si>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</si>
  <si>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</si>
  <si>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</si>
  <si>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</si>
  <si>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</si>
  <si>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</si>
  <si>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</si>
  <si>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</si>
  <si>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</si>
  <si>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</si>
  <si>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</si>
  <si>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</si>
  <si>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</si>
  <si>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</si>
  <si>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</si>
  <si>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</si>
  <si>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</si>
  <si>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</si>
  <si>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</si>
  <si>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</si>
  <si>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</si>
  <si>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</si>
  <si>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</si>
  <si>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</si>
  <si>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</si>
  <si>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</si>
  <si>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</si>
  <si>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</si>
  <si>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</si>
  <si>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</si>
  <si>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</si>
  <si>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</si>
  <si>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</si>
  <si>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</si>
  <si>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</si>
  <si>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</si>
  <si>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</si>
  <si>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</si>
  <si>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</si>
  <si>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</si>
  <si>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</si>
  <si>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</si>
  <si>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</si>
  <si>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</si>
  <si>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</si>
  <si>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</si>
  <si>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</si>
  <si>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</si>
  <si>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</si>
  <si>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</si>
  <si>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</si>
  <si>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</si>
  <si>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</si>
  <si>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</si>
  <si>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</si>
  <si>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</si>
  <si>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</si>
  <si>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</si>
  <si>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</si>
  <si>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</si>
  <si>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</si>
  <si>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</si>
  <si>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</si>
  <si>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</si>
  <si>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</si>
  <si>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</si>
  <si>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</si>
  <si>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</si>
  <si>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</si>
  <si>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</si>
  <si>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</si>
  <si>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</si>
  <si>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</si>
  <si>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</si>
  <si>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</si>
  <si>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</si>
  <si>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</si>
  <si>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</si>
  <si>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</si>
  <si>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</si>
  <si>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</si>
  <si>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</si>
  <si>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</si>
  <si>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</si>
  <si>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</si>
  <si>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</si>
  <si>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</si>
  <si>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</si>
  <si>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</si>
  <si>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</si>
  <si>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</si>
  <si>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</si>
  <si>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</si>
  <si>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</si>
  <si>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</si>
  <si>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</si>
  <si>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</si>
  <si>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</si>
  <si>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</si>
  <si>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</si>
  <si>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</si>
  <si>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</si>
  <si>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</si>
  <si>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</si>
  <si>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</si>
  <si>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</si>
  <si>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</si>
  <si>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</si>
  <si>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</si>
  <si>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</si>
  <si>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</si>
  <si>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</si>
  <si>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</si>
  <si>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</si>
  <si>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</si>
  <si>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</si>
  <si>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</si>
  <si>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</si>
  <si>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</si>
  <si>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</si>
  <si>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</si>
  <si>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</si>
  <si>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</si>
  <si>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</si>
  <si>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</si>
  <si>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</si>
  <si>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</si>
  <si>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</si>
  <si>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</si>
  <si>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</si>
  <si>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</si>
  <si>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</si>
  <si>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</si>
  <si>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</si>
  <si>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</si>
  <si>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</si>
  <si>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</si>
  <si>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</si>
  <si>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</si>
  <si>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</si>
  <si>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</si>
  <si>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</si>
  <si>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</si>
  <si>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</si>
  <si>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</si>
  <si>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</si>
  <si>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</si>
  <si>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</si>
  <si>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</si>
  <si>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</si>
  <si>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</si>
  <si>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</si>
  <si>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</si>
  <si>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</si>
  <si>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</si>
  <si>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</si>
  <si>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</si>
  <si>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</si>
  <si>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</si>
  <si>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</si>
  <si>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</si>
  <si>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</si>
  <si>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</si>
  <si>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</si>
  <si>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</si>
  <si>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</si>
  <si>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</si>
  <si>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</si>
  <si>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</si>
  <si>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</si>
  <si>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</si>
  <si>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</si>
  <si>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</si>
  <si>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</si>
  <si>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</si>
  <si>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</si>
  <si>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</si>
  <si>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</si>
  <si>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</si>
  <si>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</si>
  <si>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</si>
  <si>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</si>
  <si>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</si>
  <si>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</si>
  <si>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</si>
  <si>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</si>
  <si>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</si>
  <si>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</si>
  <si>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</si>
  <si>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</si>
  <si>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</si>
  <si>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</si>
  <si>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</si>
  <si>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</si>
  <si>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</si>
  <si>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</si>
  <si>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</si>
  <si>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</si>
  <si>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</si>
  <si>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</si>
  <si>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</si>
  <si>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</si>
  <si>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</si>
  <si>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</si>
  <si>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</si>
  <si>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</si>
  <si>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</si>
  <si>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</si>
  <si>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</si>
  <si>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</si>
  <si>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</si>
  <si>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</si>
  <si>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</si>
  <si>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</si>
  <si>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</si>
  <si>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</si>
  <si>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</si>
  <si>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</si>
  <si>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</si>
  <si>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</si>
  <si>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</si>
  <si>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</si>
  <si>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</si>
  <si>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</si>
  <si>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</si>
  <si>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</si>
  <si>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</si>
  <si>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</si>
  <si>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</si>
  <si>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</si>
  <si>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</si>
  <si>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</si>
  <si>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</si>
  <si>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</si>
  <si>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</si>
  <si>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</si>
  <si>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</si>
  <si>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</si>
  <si>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</si>
  <si>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</si>
  <si>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</si>
  <si>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</si>
  <si>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</si>
  <si>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</si>
  <si>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</si>
  <si>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</si>
  <si>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</si>
  <si>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</si>
  <si>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</si>
  <si>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</si>
  <si>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</si>
  <si>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</si>
  <si>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</si>
  <si>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</si>
  <si>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</si>
  <si>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</si>
  <si>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</si>
  <si>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</si>
  <si>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</si>
  <si>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</si>
  <si>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</si>
  <si>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</si>
  <si>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</si>
  <si>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</si>
  <si>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</si>
  <si>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</si>
  <si>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</si>
  <si>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</si>
  <si>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</si>
  <si>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</si>
  <si>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</si>
  <si>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</si>
  <si>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</si>
  <si>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</si>
  <si>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</si>
  <si>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</si>
  <si>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</si>
  <si>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</si>
  <si>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</si>
  <si>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</si>
  <si>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</si>
  <si>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</si>
  <si>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</si>
  <si>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</si>
  <si>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</si>
  <si>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</si>
  <si>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</si>
  <si>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</si>
  <si>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</si>
  <si>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</si>
  <si>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</si>
  <si>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</si>
  <si>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</si>
  <si>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</si>
  <si>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</si>
  <si>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</si>
  <si>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</si>
  <si>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</si>
  <si>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</si>
  <si>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</si>
  <si>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</si>
  <si>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</si>
  <si>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</si>
  <si>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</si>
  <si>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</si>
  <si>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</si>
  <si>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</si>
  <si>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</si>
  <si>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</si>
  <si>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</si>
  <si>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</si>
  <si>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</si>
  <si>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</si>
  <si>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</si>
  <si>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</si>
  <si>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</si>
  <si>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</si>
  <si>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</si>
  <si>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</si>
  <si>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</si>
  <si>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</si>
  <si>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</si>
  <si>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</si>
  <si>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</si>
  <si>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</si>
  <si>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</si>
  <si>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</si>
  <si>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</si>
  <si>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</si>
  <si>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</si>
  <si>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</si>
  <si>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</si>
  <si>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</si>
  <si>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</si>
  <si>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</si>
  <si>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</si>
  <si>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</si>
  <si>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</si>
  <si>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</si>
  <si>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</si>
  <si>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</si>
  <si>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</si>
  <si>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</si>
  <si>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</si>
  <si>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</si>
  <si>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</si>
  <si>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</si>
  <si>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</si>
  <si>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</si>
  <si>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</si>
  <si>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</si>
  <si>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</si>
  <si>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</si>
  <si>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</si>
  <si>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</si>
  <si>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</si>
  <si>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</si>
  <si>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</si>
  <si>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</si>
  <si>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</si>
  <si>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</si>
  <si>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</si>
  <si>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</si>
  <si>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</si>
  <si>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</si>
  <si>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</si>
  <si>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</si>
  <si>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</si>
  <si>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</si>
  <si>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</si>
  <si>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</si>
  <si>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</si>
  <si>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</si>
  <si>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</si>
  <si>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</si>
  <si>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</si>
  <si>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</si>
  <si>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</si>
  <si>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</si>
  <si>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</si>
  <si>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</si>
  <si>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</si>
  <si>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</si>
  <si>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</si>
  <si>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</si>
  <si>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</si>
  <si>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</si>
  <si>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</si>
  <si>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</si>
  <si>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</si>
  <si>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</si>
  <si>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</si>
  <si>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</si>
  <si>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</si>
  <si>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</si>
  <si>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</si>
  <si>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</si>
  <si>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</si>
  <si>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</si>
  <si>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</si>
  <si>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</si>
  <si>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</si>
  <si>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</si>
  <si>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</si>
  <si>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</si>
  <si>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</si>
  <si>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</si>
  <si>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</si>
  <si>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</si>
  <si>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</si>
  <si>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</si>
  <si>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</si>
  <si>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</si>
  <si>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</si>
  <si>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</si>
  <si>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</si>
  <si>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</si>
  <si>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</si>
  <si>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</si>
  <si>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</si>
  <si>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</si>
  <si>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</si>
  <si>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</si>
  <si>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</si>
  <si>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</si>
  <si>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</si>
  <si>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</si>
  <si>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</si>
  <si>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</si>
  <si>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</si>
  <si>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</si>
  <si>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</si>
  <si>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</si>
  <si>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</si>
  <si>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</si>
  <si>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</si>
  <si>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</si>
  <si>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</si>
  <si>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</si>
  <si>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</si>
  <si>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</si>
  <si>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</si>
  <si>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</si>
  <si>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</si>
  <si>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</si>
  <si>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</si>
  <si>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</si>
  <si>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</si>
  <si>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</si>
  <si>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</si>
  <si>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</si>
  <si>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</si>
  <si>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</si>
  <si>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</si>
  <si>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</si>
  <si>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</si>
  <si>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</si>
  <si>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</si>
  <si>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</si>
  <si>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</si>
  <si>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</si>
  <si>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</si>
  <si>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</si>
  <si>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</si>
  <si>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</si>
  <si>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</si>
  <si>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</si>
  <si>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</si>
  <si>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</si>
  <si>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</si>
  <si>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</si>
  <si>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</si>
  <si>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</si>
  <si>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</si>
  <si>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</si>
  <si>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</si>
  <si>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</si>
  <si>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</si>
  <si>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</si>
  <si>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</si>
  <si>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</si>
  <si>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</si>
  <si>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</si>
  <si>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</si>
  <si>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</si>
  <si>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</si>
  <si>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</si>
  <si>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</si>
  <si>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</si>
  <si>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</si>
  <si>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</si>
  <si>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</si>
  <si>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</si>
  <si>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</si>
  <si>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</si>
  <si>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</si>
  <si>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</si>
  <si>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</si>
  <si>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</si>
  <si>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</si>
  <si>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</si>
  <si>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</si>
  <si>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</si>
  <si>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</si>
  <si>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</si>
  <si>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</si>
  <si>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</si>
  <si>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</si>
  <si>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</si>
  <si>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</si>
  <si>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</si>
  <si>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</si>
  <si>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</si>
  <si>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</si>
  <si>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</si>
  <si>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</si>
  <si>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</si>
  <si>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</si>
  <si>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</si>
  <si>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</si>
  <si>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</si>
  <si>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</si>
  <si>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</si>
  <si>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</si>
  <si>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</si>
  <si>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</si>
  <si>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</si>
  <si>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</si>
  <si>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</si>
  <si>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</si>
  <si>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</si>
  <si>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</si>
  <si>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</si>
  <si>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</si>
  <si>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</si>
  <si>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</si>
  <si>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</si>
  <si>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</si>
  <si>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</si>
  <si>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</si>
  <si>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</si>
  <si>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</si>
  <si>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</si>
  <si>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</si>
  <si>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</si>
  <si>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</si>
  <si>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</si>
  <si>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</si>
  <si>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</si>
  <si>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</si>
  <si>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</si>
  <si>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</si>
  <si>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</si>
  <si>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</si>
  <si>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</si>
  <si>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</si>
  <si>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</si>
  <si>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</si>
  <si>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</si>
  <si>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</si>
  <si>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</si>
  <si>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</si>
  <si>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</si>
  <si>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</si>
  <si>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</si>
  <si>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</si>
  <si>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</si>
  <si>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</si>
  <si>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</si>
  <si>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</si>
  <si>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</si>
  <si>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</si>
  <si>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</si>
  <si>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</si>
  <si>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</si>
  <si>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</si>
  <si>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</si>
  <si>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</si>
  <si>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</si>
  <si>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</si>
  <si>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</si>
  <si>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</si>
  <si>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</si>
  <si>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</si>
  <si>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</si>
  <si>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</si>
  <si>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</si>
  <si>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</si>
  <si>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</si>
  <si>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</si>
  <si>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</si>
  <si>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</si>
  <si>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</si>
  <si>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</si>
  <si>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</si>
  <si>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</si>
  <si>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</si>
  <si>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</si>
  <si>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</si>
  <si>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</si>
  <si>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</si>
  <si>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</si>
  <si>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</si>
  <si>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</si>
  <si>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</si>
  <si>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</si>
  <si>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</si>
  <si>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</si>
  <si>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</si>
  <si>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</si>
  <si>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</si>
  <si>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</si>
  <si>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</si>
  <si>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</si>
  <si>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</si>
  <si>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</si>
  <si>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</si>
  <si>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</si>
  <si>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</si>
  <si>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</si>
  <si>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</si>
  <si>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</si>
  <si>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</si>
  <si>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</si>
  <si>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</si>
  <si>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</si>
  <si>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</si>
  <si>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</si>
  <si>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</si>
  <si>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</si>
  <si>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</si>
  <si>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</si>
  <si>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</si>
  <si>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</si>
  <si>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</si>
  <si>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</si>
  <si>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</si>
  <si>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</si>
  <si>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</si>
  <si>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</si>
  <si>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</si>
  <si>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</si>
  <si>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</si>
  <si>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</si>
  <si>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</si>
  <si>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</si>
  <si>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</si>
  <si>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</si>
  <si>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</si>
  <si>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</si>
  <si>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</si>
  <si>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</si>
  <si>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</si>
  <si>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</si>
  <si>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</si>
  <si>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</si>
  <si>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</si>
  <si>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</si>
  <si>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</si>
  <si>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</si>
  <si>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</si>
  <si>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</si>
  <si>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</si>
  <si>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</si>
  <si>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</si>
  <si>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</si>
  <si>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</si>
  <si>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</si>
  <si>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</si>
  <si>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</si>
  <si>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</si>
  <si>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</si>
  <si>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</si>
  <si>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</si>
  <si>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</si>
  <si>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</si>
  <si>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</si>
  <si>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</si>
  <si>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</si>
  <si>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</si>
  <si>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</si>
  <si>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</si>
  <si>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</si>
  <si>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</si>
  <si>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</si>
  <si>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</si>
  <si>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</si>
  <si>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</si>
  <si>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</si>
  <si>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</si>
  <si>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</si>
  <si>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</si>
  <si>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</si>
  <si>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</si>
  <si>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</si>
  <si>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</si>
  <si>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</si>
  <si>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</si>
  <si>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</si>
  <si>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</si>
  <si>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</si>
  <si>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</si>
  <si>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</si>
  <si>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</si>
  <si>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</si>
  <si>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</si>
  <si>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</si>
  <si>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</si>
  <si>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</si>
  <si>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</si>
  <si>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</si>
  <si>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</si>
  <si>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</si>
  <si>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</si>
  <si>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</si>
  <si>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</si>
  <si>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</si>
  <si>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</si>
  <si>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</si>
  <si>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</si>
  <si>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</si>
  <si>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</si>
  <si>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</si>
  <si>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</si>
  <si>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</si>
  <si>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</si>
  <si>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</si>
  <si>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</si>
  <si>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</si>
  <si>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</si>
  <si>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</si>
  <si>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</si>
  <si>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</si>
  <si>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</si>
  <si>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</si>
  <si>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</si>
  <si>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</si>
  <si>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</si>
  <si>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</si>
  <si>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</si>
  <si>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</si>
  <si>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</si>
  <si>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</si>
  <si>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</si>
  <si>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</si>
  <si>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</si>
  <si>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</si>
  <si>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</si>
  <si>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</si>
  <si>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</si>
  <si>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</si>
  <si>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</si>
  <si>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</si>
  <si>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</si>
  <si>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</si>
  <si>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</si>
  <si>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</si>
  <si>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</si>
  <si>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</si>
  <si>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</si>
  <si>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</si>
  <si>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</si>
  <si>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</si>
  <si>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</si>
  <si>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</si>
  <si>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</si>
  <si>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</si>
  <si>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</si>
  <si>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</si>
  <si>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</si>
  <si>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</si>
  <si>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</si>
  <si>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</si>
  <si>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</si>
  <si>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</si>
  <si>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</si>
  <si>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</si>
  <si>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</si>
  <si>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</si>
  <si>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</si>
  <si>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</si>
  <si>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</si>
  <si>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</si>
  <si>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</si>
  <si>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</si>
  <si>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</si>
  <si>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</si>
  <si>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</si>
  <si>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</si>
  <si>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</si>
  <si>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</si>
  <si>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</si>
  <si>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</si>
  <si>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</si>
  <si>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</si>
  <si>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</si>
  <si>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</si>
  <si>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</si>
  <si>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</si>
  <si>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</si>
  <si>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</si>
  <si>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</si>
  <si>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</si>
  <si>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</si>
  <si>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</si>
  <si>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</si>
  <si>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</si>
  <si>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</si>
  <si>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</si>
  <si>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</si>
  <si>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</si>
  <si>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</si>
  <si>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</si>
  <si>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</si>
  <si>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</si>
  <si>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</si>
  <si>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</si>
  <si>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</si>
  <si>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</si>
  <si>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</si>
  <si>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</si>
  <si>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</si>
  <si>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</si>
  <si>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</si>
  <si>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</si>
  <si>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</si>
  <si>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</si>
  <si>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</si>
  <si>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</si>
  <si>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</si>
  <si>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</si>
  <si>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</si>
  <si>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</si>
  <si>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</si>
  <si>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</si>
  <si>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</si>
  <si>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</si>
  <si>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</si>
  <si>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</si>
  <si>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</si>
  <si>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</si>
  <si>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</si>
  <si>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</si>
  <si>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</si>
  <si>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</si>
  <si>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</si>
  <si>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</si>
  <si>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</si>
  <si>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</si>
  <si>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</si>
  <si>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</si>
  <si>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</si>
  <si>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</si>
  <si>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</si>
  <si>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</si>
  <si>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</si>
  <si>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</si>
  <si>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</si>
  <si>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</si>
  <si>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</si>
  <si>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</si>
  <si>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</si>
  <si>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</si>
  <si>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</si>
  <si>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</si>
  <si>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</si>
  <si>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</si>
  <si>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</si>
  <si>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</si>
  <si>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</si>
  <si>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</si>
  <si>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</si>
  <si>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</si>
  <si>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</si>
  <si>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</si>
  <si>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</si>
  <si>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</si>
  <si>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</si>
  <si>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</si>
  <si>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</si>
  <si>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</si>
  <si>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</si>
  <si>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</si>
  <si>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</si>
  <si>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</si>
  <si>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</si>
  <si>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</si>
  <si>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</si>
  <si>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</si>
  <si>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</si>
  <si>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</si>
  <si>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</si>
  <si>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</si>
  <si>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</si>
  <si>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</si>
  <si>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</si>
  <si>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</si>
  <si>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</si>
  <si>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</si>
  <si>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</si>
  <si>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</si>
  <si>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</si>
  <si>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</si>
  <si>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</si>
  <si>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</si>
  <si>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</si>
  <si>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</si>
  <si>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</si>
  <si>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</si>
  <si>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</si>
  <si>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</si>
  <si>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</si>
  <si>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</si>
  <si>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</si>
  <si>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</si>
  <si>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</si>
  <si>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</si>
  <si>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</si>
  <si>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</si>
  <si>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</si>
  <si>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</si>
  <si>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</si>
  <si>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</si>
  <si>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</si>
  <si>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</si>
  <si>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</si>
  <si>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</si>
  <si>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</si>
  <si>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</si>
  <si>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</si>
  <si>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</si>
  <si>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</si>
  <si>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</si>
  <si>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</si>
  <si>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</si>
  <si>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</si>
  <si>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</si>
  <si>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</si>
  <si>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</si>
  <si>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</si>
  <si>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</si>
  <si>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</si>
  <si>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</si>
  <si>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</si>
  <si>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</si>
  <si>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</si>
  <si>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</si>
  <si>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</si>
  <si>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</si>
  <si>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</si>
  <si>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</si>
  <si>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</si>
  <si>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</si>
  <si>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</si>
  <si>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</si>
  <si>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</si>
  <si>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</si>
  <si>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</si>
  <si>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</si>
  <si>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</si>
  <si>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</si>
  <si>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</si>
  <si>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</si>
  <si>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</si>
  <si>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</si>
  <si>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</si>
  <si>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</si>
  <si>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</si>
  <si>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</si>
  <si>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</si>
  <si>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</si>
  <si>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</si>
  <si>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</si>
  <si>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</si>
  <si>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</si>
  <si>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</si>
  <si>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</si>
  <si>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</si>
  <si>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</si>
  <si>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</si>
  <si>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</si>
  <si>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</si>
  <si>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</si>
  <si>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</si>
  <si>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</si>
  <si>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</si>
  <si>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</si>
  <si>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</si>
  <si>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</si>
  <si>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</si>
  <si>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</si>
  <si>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</si>
  <si>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</si>
  <si>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</si>
  <si>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</si>
  <si>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</si>
  <si>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</si>
  <si>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</si>
  <si>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</si>
  <si>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</si>
  <si>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</si>
  <si>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</si>
  <si>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</si>
  <si>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</si>
  <si>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</si>
  <si>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</si>
  <si>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</si>
  <si>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</si>
  <si>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</si>
  <si>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</si>
  <si>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</si>
  <si>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</si>
  <si>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</si>
  <si>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</si>
  <si>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</si>
  <si>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</si>
  <si>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</si>
  <si>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</si>
  <si>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</si>
  <si>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</si>
  <si>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</si>
  <si>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</si>
  <si>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</si>
  <si>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</si>
  <si>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</si>
  <si>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</si>
  <si>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</si>
  <si>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</si>
  <si>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</si>
  <si>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</si>
  <si>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</si>
  <si>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</si>
  <si>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</si>
  <si>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</si>
  <si>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</si>
  <si>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</si>
  <si>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</si>
  <si>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</si>
  <si>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</si>
  <si>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</si>
  <si>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</si>
  <si>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</si>
  <si>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</si>
  <si>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</si>
  <si>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</si>
  <si>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</si>
  <si>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</si>
  <si>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</si>
  <si>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</si>
  <si>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</si>
  <si>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</si>
  <si>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</si>
  <si>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</si>
  <si>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</si>
  <si>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</si>
  <si>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</si>
  <si>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</si>
  <si>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</si>
  <si>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</si>
  <si>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</si>
  <si>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</si>
  <si>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</si>
  <si>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</si>
  <si>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</si>
  <si>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</si>
  <si>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</si>
  <si>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</si>
  <si>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</si>
  <si>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</si>
  <si>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</si>
  <si>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</si>
  <si>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</si>
  <si>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</si>
  <si>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</si>
  <si>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</si>
  <si>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</si>
  <si>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</si>
  <si>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</si>
  <si>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</si>
  <si>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</si>
  <si>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</si>
  <si>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</si>
  <si>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</si>
  <si>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</si>
  <si>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</si>
  <si>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</si>
  <si>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</si>
  <si>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</si>
  <si>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</si>
  <si>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</si>
  <si>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</si>
  <si>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</si>
  <si>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</si>
  <si>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</si>
  <si>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</si>
  <si>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</si>
  <si>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</si>
  <si>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</si>
  <si>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</si>
  <si>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</si>
  <si>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</si>
  <si>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</si>
  <si>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</si>
  <si>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</si>
  <si>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</si>
  <si>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</si>
  <si>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</si>
  <si>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</si>
  <si>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</si>
  <si>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</si>
  <si>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</si>
  <si>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</si>
  <si>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</si>
  <si>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</si>
  <si>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</si>
  <si>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</si>
  <si>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</si>
  <si>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</si>
  <si>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</si>
  <si>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</si>
  <si>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</si>
  <si>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</si>
  <si>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</si>
  <si>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</si>
  <si>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</si>
  <si>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</si>
  <si>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</si>
  <si>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</si>
  <si>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</si>
  <si>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</si>
  <si>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</si>
  <si>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</si>
  <si>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</si>
  <si>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</si>
  <si>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</si>
  <si>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</si>
  <si>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</si>
  <si>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</si>
  <si>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</si>
  <si>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</si>
  <si>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</si>
  <si>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</si>
  <si>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</si>
  <si>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</si>
  <si>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</si>
  <si>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</si>
  <si>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</si>
  <si>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</si>
  <si>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</si>
  <si>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</si>
  <si>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</si>
  <si>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</si>
  <si>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</si>
  <si>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</si>
  <si>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</si>
  <si>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</si>
  <si>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</si>
  <si>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</si>
  <si>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</si>
  <si>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</si>
  <si>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</si>
  <si>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</si>
  <si>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</si>
  <si>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</si>
  <si>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</si>
  <si>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</si>
  <si>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</si>
  <si>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</si>
  <si>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</si>
  <si>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</si>
  <si>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</si>
  <si>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</si>
  <si>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</si>
  <si>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</si>
  <si>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</si>
  <si>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</si>
  <si>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</si>
  <si>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</si>
  <si>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</si>
  <si>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</si>
  <si>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</si>
  <si>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</si>
  <si>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</si>
  <si>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</si>
  <si>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</si>
  <si>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</si>
  <si>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</si>
  <si>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</si>
  <si>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</si>
  <si>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</si>
  <si>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</si>
  <si>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</si>
  <si>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</si>
  <si>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</si>
  <si>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</si>
  <si>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</si>
  <si>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</si>
  <si>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</si>
  <si>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</si>
  <si>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</si>
  <si>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</si>
  <si>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</si>
  <si>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</si>
  <si>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</si>
  <si>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</si>
  <si>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</si>
  <si>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</si>
  <si>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</si>
  <si>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</si>
  <si>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</si>
  <si>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</si>
  <si>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</si>
  <si>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</si>
  <si>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</si>
  <si>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</si>
  <si>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</si>
  <si>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</si>
  <si>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</si>
  <si>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</si>
  <si>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</si>
  <si>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</si>
  <si>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</si>
  <si>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</si>
  <si>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</si>
  <si>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</si>
  <si>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</si>
  <si>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</si>
  <si>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</si>
  <si>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</si>
  <si>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</si>
  <si>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</si>
  <si>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</si>
  <si>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</si>
  <si>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</si>
  <si>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</si>
  <si>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</si>
  <si>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</si>
  <si>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</si>
  <si>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</si>
  <si>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</si>
  <si>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</si>
  <si>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</si>
  <si>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</si>
  <si>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</si>
  <si>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</si>
  <si>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</si>
  <si>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</si>
  <si>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</si>
  <si>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</si>
  <si>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</si>
  <si>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</si>
  <si>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</si>
  <si>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</si>
  <si>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</si>
  <si>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</si>
  <si>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</si>
  <si>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</si>
  <si>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</si>
  <si>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</si>
  <si>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</si>
  <si>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</si>
  <si>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</si>
  <si>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</si>
  <si>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</si>
  <si>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</si>
  <si>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</si>
  <si>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</si>
  <si>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</si>
  <si>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</si>
  <si>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</si>
  <si>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</si>
  <si>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</si>
  <si>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</si>
  <si>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</si>
  <si>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</si>
  <si>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</si>
  <si>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</si>
  <si>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</si>
  <si>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</si>
  <si>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</si>
  <si>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</si>
  <si>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</si>
  <si>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</si>
  <si>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</si>
  <si>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</si>
  <si>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</si>
  <si>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</si>
  <si>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</si>
  <si>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</si>
  <si>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</si>
  <si>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</si>
  <si>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</si>
  <si>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</si>
  <si>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</si>
  <si>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</si>
  <si>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</si>
  <si>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</si>
  <si>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</si>
  <si>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</si>
  <si>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</si>
  <si>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</si>
  <si>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</si>
  <si>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</si>
  <si>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</si>
  <si>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</si>
  <si>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</si>
  <si>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</si>
  <si>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</si>
  <si>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</si>
  <si>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</si>
  <si>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</si>
  <si>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</si>
  <si>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</si>
  <si>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</si>
  <si>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</si>
  <si>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</si>
  <si>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</si>
  <si>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</si>
  <si>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</si>
  <si>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</si>
  <si>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</si>
  <si>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</si>
  <si>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</si>
  <si>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</si>
  <si>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</si>
  <si>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</si>
  <si>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</si>
  <si>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</si>
  <si>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</si>
  <si>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</si>
  <si>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</si>
  <si>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</si>
  <si>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</si>
  <si>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</si>
  <si>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</si>
  <si>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</si>
  <si>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</si>
  <si>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</si>
  <si>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</si>
  <si>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</si>
  <si>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</si>
  <si>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</si>
  <si>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</si>
  <si>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</si>
  <si>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</si>
  <si>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</si>
  <si>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</si>
  <si>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</si>
  <si>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</si>
  <si>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</si>
  <si>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</si>
  <si>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</si>
  <si>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</si>
  <si>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</si>
  <si>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</si>
  <si>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</si>
  <si>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</si>
  <si>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</si>
  <si>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</si>
  <si>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</si>
  <si>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</si>
  <si>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</si>
  <si>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</si>
  <si>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</si>
  <si>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</si>
  <si>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</si>
  <si>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</si>
  <si>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</si>
  <si>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</si>
  <si>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</si>
  <si>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</si>
  <si>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</si>
  <si>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</si>
  <si>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</si>
  <si>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</si>
  <si>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</si>
  <si>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</si>
  <si>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</si>
  <si>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</si>
  <si>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</si>
  <si>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</si>
  <si>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</si>
  <si>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</si>
  <si>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</si>
  <si>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</si>
  <si>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</si>
  <si>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</si>
  <si>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</si>
  <si>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</si>
  <si>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</si>
  <si>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</si>
  <si>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</si>
  <si>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</si>
  <si>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</si>
  <si>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</si>
  <si>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</si>
  <si>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</si>
  <si>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</si>
  <si>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</si>
  <si>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</si>
  <si>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</si>
  <si>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</si>
  <si>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</si>
  <si>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</si>
  <si>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</si>
  <si>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</si>
  <si>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</si>
  <si>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</si>
  <si>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</si>
  <si>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</si>
  <si>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</si>
  <si>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</si>
  <si>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</si>
  <si>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</si>
  <si>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</si>
  <si>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</si>
  <si>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</si>
  <si>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</si>
  <si>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</si>
  <si>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</si>
  <si>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</si>
  <si>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</si>
  <si>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</si>
  <si>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</si>
  <si>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</si>
  <si>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</si>
  <si>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</si>
  <si>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</si>
  <si>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</si>
  <si>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</si>
  <si>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</si>
  <si>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</si>
  <si>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</si>
  <si>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</si>
  <si>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</si>
  <si>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</si>
  <si>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</si>
  <si>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</si>
  <si>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</si>
  <si>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</si>
  <si>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</si>
  <si>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</si>
  <si>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</si>
  <si>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</si>
  <si>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</si>
  <si>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</si>
  <si>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</si>
  <si>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</si>
  <si>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</si>
  <si>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</si>
  <si>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</si>
  <si>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</si>
  <si>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</si>
  <si>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</si>
  <si>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</si>
  <si>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</si>
  <si>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</si>
  <si>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</si>
  <si>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</si>
  <si>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</si>
  <si>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</si>
  <si>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</si>
  <si>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</si>
  <si>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</si>
  <si>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</si>
  <si>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</si>
  <si>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</si>
  <si>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</si>
  <si>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</si>
  <si>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</si>
  <si>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</si>
  <si>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</si>
  <si>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</si>
  <si>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</si>
  <si>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</si>
  <si>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</si>
  <si>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</si>
  <si>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</si>
  <si>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</si>
  <si>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</si>
  <si>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</si>
  <si>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</si>
  <si>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</si>
  <si>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</si>
  <si>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</si>
  <si>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</si>
  <si>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</si>
  <si>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</si>
  <si>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</si>
  <si>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</si>
  <si>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</si>
  <si>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</si>
  <si>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</si>
  <si>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</si>
  <si>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</si>
  <si>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</si>
  <si>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</si>
  <si>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</si>
  <si>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</si>
  <si>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</si>
  <si>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</si>
  <si>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</si>
  <si>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</si>
  <si>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</si>
  <si>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</si>
  <si>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</si>
  <si>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</si>
  <si>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</si>
  <si>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</si>
  <si>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</si>
  <si>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</si>
  <si>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</si>
  <si>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</si>
  <si>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</si>
  <si>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</si>
  <si>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</si>
  <si>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</si>
  <si>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</si>
  <si>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</si>
  <si>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</si>
  <si>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</si>
  <si>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</si>
  <si>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</si>
  <si>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</si>
  <si>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</si>
  <si>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</si>
  <si>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</si>
  <si>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</si>
  <si>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</si>
  <si>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</si>
  <si>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</si>
  <si>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</si>
  <si>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</si>
  <si>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</si>
  <si>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</si>
  <si>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</si>
  <si>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</si>
  <si>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</si>
  <si>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</si>
  <si>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</si>
  <si>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</si>
  <si>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</si>
  <si>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</si>
  <si>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</si>
  <si>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</si>
  <si>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</si>
  <si>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</si>
  <si>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</si>
  <si>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</si>
  <si>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</si>
  <si>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</si>
  <si>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</si>
  <si>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</si>
  <si>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</si>
  <si>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</si>
  <si>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</si>
  <si>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</si>
  <si>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</si>
  <si>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</si>
  <si>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</si>
  <si>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</si>
  <si>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</si>
  <si>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</si>
  <si>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</si>
  <si>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</si>
  <si>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</si>
  <si>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</si>
  <si>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</si>
  <si>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</si>
  <si>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</si>
  <si>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</si>
  <si>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</si>
  <si>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</si>
  <si>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</si>
  <si>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</si>
  <si>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</si>
  <si>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</si>
  <si>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</si>
  <si>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</si>
  <si>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</si>
  <si>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</si>
  <si>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</si>
  <si>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</si>
  <si>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</si>
  <si>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</si>
  <si>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</si>
  <si>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</si>
  <si>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</si>
  <si>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</si>
  <si>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</si>
  <si>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</si>
  <si>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</si>
  <si>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</si>
  <si>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</si>
  <si>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</si>
  <si>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</si>
  <si>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</si>
  <si>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</si>
  <si>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</si>
  <si>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</si>
  <si>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</si>
  <si>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</si>
  <si>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</si>
  <si>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</si>
  <si>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</si>
  <si>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</si>
  <si>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</si>
  <si>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</si>
  <si>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</si>
  <si>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</si>
  <si>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</si>
  <si>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</si>
  <si>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</si>
  <si>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</si>
  <si>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</si>
  <si>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</si>
  <si>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</si>
  <si>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</si>
  <si>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</si>
  <si>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</si>
  <si>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</si>
  <si>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</si>
  <si>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</si>
  <si>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</si>
  <si>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</si>
  <si>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</si>
  <si>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</si>
  <si>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</si>
  <si>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</si>
  <si>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</si>
  <si>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</si>
  <si>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</si>
  <si>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</si>
  <si>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</si>
  <si>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</si>
  <si>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</si>
  <si>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</si>
  <si>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</si>
  <si>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</si>
  <si>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</si>
  <si>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</si>
  <si>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</si>
  <si>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</si>
  <si>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</si>
  <si>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</si>
  <si>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</si>
  <si>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</si>
  <si>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</si>
  <si>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</si>
  <si>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</si>
  <si>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</si>
  <si>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</si>
  <si>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</si>
  <si>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</si>
  <si>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</si>
  <si>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</si>
  <si>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</si>
  <si>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</si>
  <si>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</si>
  <si>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</si>
  <si>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</si>
  <si>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</si>
  <si>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</si>
  <si>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</si>
  <si>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</si>
  <si>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</si>
  <si>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</si>
  <si>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</si>
  <si>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</si>
  <si>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</si>
  <si>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</si>
  <si>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</si>
  <si>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</si>
  <si>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</si>
  <si>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</si>
  <si>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</si>
  <si>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</si>
  <si>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</si>
  <si>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</si>
  <si>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</si>
  <si>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</si>
  <si>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</si>
  <si>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</si>
  <si>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</si>
  <si>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</si>
  <si>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</si>
  <si>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</si>
  <si>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</si>
  <si>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</si>
  <si>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</si>
  <si>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</si>
  <si>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</si>
  <si>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</si>
  <si>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</si>
  <si>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</si>
  <si>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</si>
  <si>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</si>
  <si>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</si>
  <si>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</si>
  <si>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</si>
  <si>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</si>
  <si>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</si>
  <si>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</si>
  <si>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</si>
  <si>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</si>
  <si>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</si>
  <si>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</si>
  <si>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</si>
  <si>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</si>
  <si>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</si>
  <si>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</si>
  <si>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</si>
  <si>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</si>
  <si>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</si>
  <si>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</si>
  <si>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</si>
  <si>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</si>
  <si>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</si>
  <si>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</si>
  <si>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</si>
  <si>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</si>
  <si>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</si>
  <si>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</si>
  <si>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</si>
  <si>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</si>
  <si>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</si>
  <si>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</si>
  <si>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</si>
  <si>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</si>
  <si>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</si>
  <si>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</si>
  <si>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</si>
  <si>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</si>
  <si>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</si>
  <si>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</si>
  <si>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</si>
  <si>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</si>
  <si>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</si>
  <si>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</si>
  <si>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</si>
  <si>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</si>
  <si>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</si>
  <si>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</si>
  <si>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</si>
  <si>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</si>
  <si>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</si>
  <si>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</si>
  <si>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</si>
  <si>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</si>
  <si>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</si>
  <si>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</si>
  <si>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</si>
  <si>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</si>
  <si>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</si>
  <si>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</si>
  <si>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</si>
  <si>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</si>
  <si>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</si>
  <si>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</si>
  <si>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</si>
  <si>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</si>
  <si>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</si>
  <si>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</si>
  <si>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</si>
  <si>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</si>
  <si>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</si>
  <si>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</si>
  <si>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</si>
  <si>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</si>
  <si>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</si>
  <si>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</si>
  <si>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</si>
  <si>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</si>
  <si>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</si>
  <si>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</si>
  <si>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</si>
  <si>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</si>
  <si>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</si>
  <si>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</si>
  <si>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</si>
  <si>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</si>
  <si>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</si>
  <si>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</si>
  <si>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</si>
  <si>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</si>
  <si>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</si>
  <si>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</si>
  <si>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</si>
  <si>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</si>
  <si>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</si>
  <si>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</si>
  <si>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</si>
  <si>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</si>
  <si>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</si>
  <si>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</si>
  <si>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</si>
  <si>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</si>
  <si>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</si>
  <si>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</si>
  <si>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</si>
  <si>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</si>
  <si>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</si>
  <si>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</si>
  <si>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</si>
  <si>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</si>
  <si>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</si>
  <si>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</si>
  <si>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</si>
  <si>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</si>
  <si>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</si>
  <si>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</si>
  <si>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</si>
  <si>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</si>
  <si>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</si>
  <si>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</si>
  <si>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</si>
  <si>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</si>
  <si>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</si>
  <si>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</si>
  <si>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</si>
  <si>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</si>
  <si>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</si>
  <si>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</si>
  <si>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</si>
  <si>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</si>
  <si>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</si>
  <si>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</si>
  <si>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</si>
  <si>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</si>
  <si>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</si>
  <si>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</si>
  <si>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</si>
  <si>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</si>
  <si>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</si>
  <si>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</si>
  <si>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</si>
  <si>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</si>
  <si>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</si>
  <si>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</si>
  <si>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</si>
  <si>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</si>
  <si>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</si>
  <si>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</si>
  <si>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</si>
  <si>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</si>
  <si>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</si>
  <si>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</si>
  <si>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</si>
  <si>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</si>
  <si>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</si>
  <si>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</si>
  <si>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</si>
  <si>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</si>
  <si>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</si>
  <si>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</si>
  <si>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</si>
  <si>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</si>
  <si>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</si>
  <si>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</si>
  <si>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</si>
  <si>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</si>
  <si>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</si>
  <si>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</si>
  <si>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</si>
  <si>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</si>
  <si>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</si>
  <si>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</si>
  <si>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</si>
  <si>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</si>
  <si>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</si>
  <si>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</si>
  <si>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</si>
  <si>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</si>
  <si>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</si>
  <si>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</si>
  <si>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</si>
  <si>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</si>
  <si>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</si>
  <si>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</si>
  <si>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</si>
  <si>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</si>
  <si>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</si>
  <si>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</si>
  <si>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</si>
  <si>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</si>
  <si>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</si>
  <si>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</si>
  <si>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</si>
  <si>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</si>
  <si>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</si>
  <si>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</si>
  <si>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</si>
  <si>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</si>
  <si>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</si>
  <si>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</si>
  <si>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</si>
  <si>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</si>
  <si>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</si>
  <si>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</si>
  <si>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</si>
  <si>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</si>
  <si>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</si>
  <si>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</si>
  <si>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</si>
  <si>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</si>
  <si>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</si>
  <si>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</si>
  <si>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</si>
  <si>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</si>
  <si>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</si>
  <si>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</si>
  <si>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</si>
  <si>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</si>
  <si>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</si>
  <si>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</si>
  <si>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</si>
  <si>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</si>
  <si>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</si>
  <si>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</si>
  <si>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</si>
  <si>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</si>
  <si>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</si>
  <si>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</si>
  <si>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</si>
  <si>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</si>
  <si>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</si>
  <si>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</si>
  <si>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</si>
  <si>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</si>
  <si>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</si>
  <si>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</si>
  <si>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</si>
  <si>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</si>
  <si>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</si>
  <si>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</si>
  <si>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</si>
  <si>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</si>
  <si>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</si>
  <si>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</si>
  <si>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</si>
  <si>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</si>
  <si>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</si>
  <si>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</si>
  <si>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</si>
  <si>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</si>
  <si>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</si>
  <si>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</si>
  <si>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</si>
  <si>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</si>
  <si>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</si>
  <si>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</si>
  <si>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</si>
  <si>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</si>
  <si>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</si>
  <si>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</si>
  <si>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</si>
  <si>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</si>
  <si>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</si>
  <si>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</si>
  <si>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</si>
  <si>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</si>
  <si>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</si>
  <si>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</si>
  <si>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</si>
  <si>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</si>
  <si>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</si>
  <si>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</si>
  <si>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</si>
  <si>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</si>
  <si>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</si>
  <si>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</si>
  <si>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</si>
  <si>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</si>
  <si>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</si>
  <si>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</si>
  <si>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</si>
  <si>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</si>
  <si>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</si>
  <si>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</si>
  <si>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</si>
  <si>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</si>
  <si>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</si>
  <si>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</si>
  <si>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</si>
  <si>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</si>
  <si>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</si>
  <si>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</si>
  <si>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</si>
  <si>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</si>
  <si>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</si>
  <si>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</si>
  <si>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</si>
  <si>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</si>
  <si>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</si>
  <si>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</si>
  <si>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</si>
  <si>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</si>
  <si>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</si>
  <si>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</si>
  <si>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</si>
  <si>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</si>
  <si>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</si>
  <si>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</si>
  <si>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</si>
  <si>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</si>
  <si>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</si>
  <si>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</si>
  <si>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</si>
  <si>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</si>
  <si>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</si>
  <si>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</si>
  <si>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</si>
  <si>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</si>
  <si>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</si>
  <si>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</si>
  <si>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</si>
  <si>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</si>
  <si>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</si>
  <si>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</si>
  <si>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</si>
  <si>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</si>
  <si>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</si>
  <si>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</si>
  <si>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</si>
  <si>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</si>
  <si>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</si>
  <si>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</si>
  <si>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</si>
  <si>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</si>
  <si>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</si>
  <si>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</si>
  <si>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</si>
  <si>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</si>
  <si>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</si>
  <si>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</si>
  <si>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</si>
  <si>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</si>
  <si>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</si>
  <si>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</si>
  <si>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</si>
  <si>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</si>
  <si>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</si>
  <si>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</si>
  <si>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</si>
  <si>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</si>
  <si>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</si>
  <si>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</si>
  <si>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</si>
  <si>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</si>
  <si>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</si>
  <si>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</si>
  <si>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</si>
  <si>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</si>
  <si>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</si>
  <si>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</si>
  <si>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</si>
  <si>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</si>
  <si>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</si>
  <si>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</si>
  <si>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</si>
  <si>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</si>
  <si>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</si>
  <si>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</si>
  <si>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</si>
  <si>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</si>
  <si>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</si>
  <si>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</si>
  <si>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</si>
  <si>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</si>
  <si>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</si>
  <si>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</si>
  <si>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</si>
  <si>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</si>
  <si>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</si>
  <si>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</si>
  <si>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</si>
  <si>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</si>
  <si>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</si>
  <si>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</si>
  <si>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</si>
  <si>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</si>
  <si>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</si>
  <si>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</si>
  <si>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</si>
  <si>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</si>
  <si>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</si>
  <si>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</si>
  <si>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</si>
  <si>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</si>
  <si>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</si>
  <si>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</si>
  <si>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</si>
  <si>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</si>
  <si>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</si>
  <si>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</si>
  <si>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</si>
  <si>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</si>
  <si>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</si>
  <si>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</si>
  <si>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</si>
  <si>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</si>
  <si>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</si>
  <si>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</si>
  <si>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</si>
  <si>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</si>
  <si>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</si>
  <si>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</si>
  <si>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</si>
  <si>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</si>
  <si>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</si>
  <si>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</si>
  <si>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</si>
  <si>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</si>
  <si>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</si>
  <si>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</si>
  <si>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</si>
  <si>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</si>
  <si>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</si>
  <si>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</si>
  <si>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</si>
  <si>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</si>
  <si>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</si>
  <si>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</si>
  <si>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</si>
  <si>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</si>
  <si>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</si>
  <si>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</si>
  <si>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</si>
  <si>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</si>
  <si>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</si>
  <si>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</si>
  <si>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</si>
  <si>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</si>
  <si>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</si>
  <si>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</si>
  <si>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</si>
  <si>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</si>
  <si>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</si>
  <si>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</si>
  <si>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</si>
  <si>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</si>
  <si>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</si>
  <si>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</si>
  <si>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</si>
  <si>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</si>
  <si>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</si>
  <si>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</si>
  <si>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</si>
  <si>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</si>
  <si>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</si>
  <si>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</si>
  <si>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</si>
  <si>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</si>
  <si>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</si>
  <si>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</si>
  <si>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</si>
  <si>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</si>
  <si>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</si>
  <si>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</si>
  <si>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</si>
  <si>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</si>
  <si>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</si>
  <si>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</si>
  <si>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</si>
  <si>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</si>
  <si>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</si>
  <si>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</si>
  <si>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</si>
  <si>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</si>
  <si>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</si>
  <si>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</si>
  <si>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</si>
  <si>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</si>
  <si>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</si>
  <si>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</si>
  <si>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</si>
  <si>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</si>
  <si>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</si>
  <si>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</si>
  <si>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</si>
  <si>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</si>
  <si>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</si>
  <si>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</si>
  <si>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</si>
  <si>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</si>
  <si>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</si>
  <si>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</si>
  <si>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</si>
  <si>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</si>
  <si>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</si>
  <si>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</si>
  <si>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</si>
  <si>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</si>
  <si>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</si>
  <si>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</si>
  <si>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</si>
  <si>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</si>
  <si>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</si>
  <si>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</si>
  <si>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</si>
  <si>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</si>
  <si>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</si>
  <si>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</si>
  <si>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</si>
  <si>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</si>
  <si>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</si>
  <si>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</si>
  <si>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</si>
  <si>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</si>
  <si>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</si>
  <si>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</si>
  <si>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</si>
  <si>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</si>
  <si>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</si>
  <si>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</si>
  <si>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</si>
  <si>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</si>
  <si>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</si>
  <si>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</si>
  <si>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</si>
  <si>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</si>
  <si>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</si>
  <si>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</si>
  <si>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</si>
  <si>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</si>
  <si>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</si>
  <si>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</si>
  <si>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</si>
  <si>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</si>
  <si>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</si>
  <si>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</si>
  <si>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</si>
  <si>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</si>
  <si>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</si>
  <si>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</si>
  <si>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</si>
  <si>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</si>
  <si>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</si>
  <si>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</si>
  <si>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</si>
  <si>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</si>
  <si>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</si>
  <si>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</si>
  <si>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</si>
  <si>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</si>
  <si>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</si>
  <si>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</si>
  <si>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</si>
  <si>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</si>
  <si>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</si>
  <si>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</si>
  <si>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</si>
  <si>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</si>
  <si>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</si>
  <si>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</si>
  <si>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</si>
  <si>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</si>
  <si>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</si>
  <si>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</si>
  <si>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</si>
  <si>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</si>
  <si>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</si>
  <si>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</si>
  <si>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</si>
  <si>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</si>
  <si>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</si>
  <si>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</si>
  <si>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</si>
  <si>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</si>
  <si>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</si>
  <si>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</si>
  <si>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</si>
  <si>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</si>
  <si>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</si>
  <si>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</si>
  <si>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</si>
  <si>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</si>
  <si>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</si>
  <si>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</si>
  <si>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</si>
  <si>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</si>
  <si>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</si>
  <si>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</si>
  <si>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</si>
  <si>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</si>
  <si>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</si>
  <si>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</si>
  <si>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</si>
  <si>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</si>
  <si>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</si>
  <si>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</si>
  <si>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</si>
  <si>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</si>
  <si>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</si>
  <si>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</si>
  <si>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</si>
  <si>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</si>
  <si>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</si>
  <si>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</si>
  <si>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</si>
  <si>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</si>
  <si>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</si>
  <si>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</si>
  <si>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</si>
  <si>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</si>
  <si>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</si>
  <si>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</si>
  <si>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</si>
  <si>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</si>
  <si>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</si>
  <si>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</si>
  <si>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</si>
  <si>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</si>
  <si>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</si>
  <si>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</si>
  <si>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</si>
  <si>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</si>
  <si>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</si>
  <si>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</si>
  <si>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</si>
  <si>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</si>
  <si>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</si>
  <si>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</si>
  <si>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</si>
  <si>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</si>
  <si>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</si>
  <si>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</si>
  <si>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</si>
  <si>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</si>
  <si>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</si>
  <si>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</si>
  <si>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</si>
  <si>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</si>
  <si>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</si>
  <si>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</si>
  <si>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</si>
  <si>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</si>
  <si>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</si>
  <si>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</si>
  <si>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</si>
  <si>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</si>
  <si>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</si>
  <si>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</si>
  <si>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</si>
  <si>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</si>
  <si>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</si>
  <si>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</si>
  <si>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</si>
  <si>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</si>
  <si>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</si>
  <si>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</si>
  <si>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</si>
  <si>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</si>
  <si>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</si>
  <si>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</si>
  <si>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</si>
  <si>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</si>
  <si>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</si>
  <si>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</si>
  <si>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</si>
  <si>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</si>
  <si>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</si>
  <si>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</si>
  <si>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</si>
  <si>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</si>
  <si>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</si>
  <si>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</si>
  <si>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</si>
  <si>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</si>
  <si>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</si>
  <si>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</si>
  <si>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</si>
  <si>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</si>
  <si>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</si>
  <si>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</si>
  <si>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</si>
  <si>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</si>
  <si>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</si>
  <si>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</si>
  <si>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</si>
  <si>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</si>
  <si>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</si>
  <si>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</si>
  <si>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</si>
  <si>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</si>
  <si>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</si>
  <si>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</si>
  <si>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</si>
  <si>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</si>
  <si>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</si>
  <si>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</si>
  <si>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</si>
  <si>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</si>
  <si>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</si>
  <si>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</si>
  <si>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</si>
  <si>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</si>
  <si>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</si>
  <si>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</si>
  <si>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</si>
  <si>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</si>
  <si>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</si>
  <si>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</si>
  <si>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</si>
  <si>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</si>
  <si>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</si>
  <si>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</si>
  <si>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</si>
  <si>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</si>
  <si>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</si>
  <si>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</si>
  <si>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</si>
  <si>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</si>
  <si>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</si>
  <si>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</si>
  <si>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</si>
  <si>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</si>
  <si>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</si>
  <si>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</si>
  <si>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</si>
  <si>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</si>
  <si>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</si>
  <si>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</si>
  <si>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</si>
  <si>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</si>
  <si>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</si>
  <si>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</si>
  <si>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</si>
  <si>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</si>
  <si>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</si>
  <si>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</si>
  <si>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</si>
  <si>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</si>
  <si>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</si>
  <si>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</si>
  <si>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</si>
  <si>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</si>
  <si>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</si>
  <si>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</si>
  <si>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</si>
  <si>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</si>
  <si>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</si>
  <si>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</si>
  <si>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</si>
  <si>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</si>
  <si>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</si>
  <si>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</si>
  <si>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</si>
  <si>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</si>
  <si>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</si>
  <si>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</si>
  <si>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</si>
  <si>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</si>
  <si>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</si>
  <si>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</si>
  <si>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</si>
  <si>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</si>
  <si>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</si>
  <si>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</si>
  <si>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</si>
  <si>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</si>
  <si>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</si>
  <si>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</si>
  <si>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</si>
  <si>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</si>
  <si>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</si>
  <si>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</si>
  <si>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</si>
  <si>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</si>
  <si>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</si>
  <si>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</si>
  <si>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</si>
  <si>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</si>
  <si>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</si>
  <si>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</si>
  <si>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</si>
  <si>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</si>
  <si>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</si>
  <si>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</si>
  <si>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</si>
  <si>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</si>
  <si>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</si>
  <si>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</si>
  <si>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</si>
  <si>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</si>
  <si>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</si>
  <si>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</si>
  <si>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</si>
  <si>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</si>
  <si>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</si>
  <si>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</si>
  <si>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</si>
  <si>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</si>
  <si>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</si>
  <si>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</si>
  <si>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</si>
  <si>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</si>
  <si>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</si>
  <si>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</si>
  <si>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</si>
  <si>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</si>
  <si>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</si>
  <si>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</si>
  <si>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</si>
  <si>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</si>
  <si>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</si>
  <si>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</si>
  <si>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</si>
  <si>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</si>
  <si>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</si>
  <si>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</si>
  <si>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</si>
  <si>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</si>
  <si>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</si>
  <si>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</si>
  <si>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</si>
  <si>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</si>
  <si>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</si>
  <si>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</si>
  <si>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</si>
  <si>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</si>
  <si>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</si>
  <si>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</si>
  <si>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</si>
  <si>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</si>
  <si>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</si>
  <si>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</si>
  <si>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</si>
  <si>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</si>
  <si>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</si>
  <si>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</si>
  <si>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</si>
  <si>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</si>
  <si>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</si>
  <si>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</si>
  <si>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</si>
  <si>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</si>
  <si>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</si>
  <si>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</si>
  <si>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</si>
  <si>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</si>
  <si>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</si>
  <si>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</si>
  <si>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</si>
  <si>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</si>
  <si>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</si>
  <si>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</si>
  <si>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</si>
  <si>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</si>
  <si>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</si>
  <si>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</si>
  <si>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</si>
  <si>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</si>
  <si>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</si>
  <si>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</si>
  <si>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</si>
  <si>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</si>
  <si>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</si>
  <si>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</si>
  <si>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</si>
  <si>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</si>
  <si>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</si>
  <si>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</si>
  <si>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</si>
  <si>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</si>
  <si>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</si>
  <si>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</si>
  <si>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</si>
  <si>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</si>
  <si>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</si>
  <si>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</si>
  <si>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</si>
  <si>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</si>
  <si>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</si>
  <si>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</si>
  <si>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</si>
  <si>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</si>
  <si>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</si>
  <si>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</si>
  <si>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</si>
  <si>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</si>
  <si>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</si>
  <si>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</si>
  <si>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</si>
  <si>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</si>
  <si>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</si>
  <si>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</si>
  <si>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</si>
  <si>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</si>
  <si>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</si>
  <si>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</si>
  <si>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</si>
  <si>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</si>
  <si>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</si>
  <si>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</si>
  <si>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</si>
  <si>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</si>
  <si>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</si>
  <si>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</si>
  <si>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</si>
  <si>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</si>
  <si>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</si>
  <si>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</si>
  <si>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</si>
  <si>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</si>
  <si>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</si>
  <si>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</si>
  <si>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</si>
  <si>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</si>
  <si>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</si>
  <si>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</si>
  <si>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</si>
  <si>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</si>
  <si>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</si>
  <si>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</si>
  <si>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</si>
  <si>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</si>
  <si>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</si>
  <si>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</si>
  <si>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</si>
  <si>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</si>
  <si>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</si>
  <si>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</si>
  <si>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</si>
  <si>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</si>
  <si>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</si>
  <si>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</si>
  <si>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</si>
  <si>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</si>
  <si>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</si>
  <si>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</si>
  <si>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</si>
  <si>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</si>
  <si>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</si>
  <si>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</si>
  <si>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</si>
  <si>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</si>
  <si>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</si>
  <si>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</si>
  <si>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</si>
  <si>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</si>
  <si>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</si>
  <si>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</si>
  <si>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</si>
  <si>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</si>
  <si>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</si>
  <si>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</si>
  <si>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</si>
  <si>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</si>
  <si>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</si>
  <si>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</si>
  <si>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</si>
  <si>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</si>
  <si>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</si>
  <si>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</si>
  <si>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</si>
  <si>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</si>
  <si>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</si>
  <si>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</si>
  <si>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</si>
  <si>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</si>
  <si>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</si>
  <si>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</si>
  <si>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</si>
  <si>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</si>
  <si>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</si>
  <si>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</si>
  <si>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</si>
  <si>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</si>
  <si>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</si>
  <si>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</si>
  <si>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</si>
  <si>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</si>
  <si>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</si>
  <si>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</si>
  <si>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</si>
  <si>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</si>
  <si>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</si>
  <si>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</si>
  <si>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</si>
  <si>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</si>
  <si>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</si>
  <si>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</si>
  <si>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</si>
  <si>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</si>
  <si>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</si>
  <si>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</si>
  <si>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</si>
  <si>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</si>
  <si>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</si>
  <si>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</si>
  <si>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</si>
  <si>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</si>
  <si>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</si>
  <si>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</si>
  <si>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</si>
  <si>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</si>
  <si>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</si>
  <si>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</si>
  <si>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</si>
  <si>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</si>
  <si>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</si>
  <si>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</si>
  <si>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</si>
  <si>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</si>
  <si>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</si>
  <si>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</si>
  <si>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</si>
  <si>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</si>
  <si>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</si>
  <si>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</si>
  <si>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</si>
  <si>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</si>
  <si>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</si>
  <si>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</si>
  <si>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</si>
  <si>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</si>
  <si>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</si>
  <si>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</si>
  <si>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</si>
  <si>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</si>
  <si>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</si>
  <si>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</si>
  <si>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</si>
  <si>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</si>
  <si>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</si>
  <si>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</si>
  <si>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</si>
  <si>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</si>
  <si>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</si>
  <si>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</si>
  <si>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</si>
  <si>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</si>
  <si>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</si>
  <si>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</si>
  <si>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</si>
  <si>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</si>
  <si>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</si>
  <si>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</si>
  <si>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</si>
  <si>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</si>
  <si>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</si>
  <si>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</si>
  <si>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</si>
  <si>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</si>
  <si>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</si>
  <si>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</si>
  <si>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</si>
  <si>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</si>
  <si>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</si>
  <si>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</si>
  <si>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</si>
  <si>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</si>
  <si>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</si>
  <si>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</si>
  <si>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</si>
  <si>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</si>
  <si>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</si>
  <si>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</si>
  <si>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</si>
  <si>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</si>
  <si>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</si>
  <si>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</si>
  <si>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</si>
  <si>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</si>
  <si>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</si>
  <si>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</si>
  <si>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</si>
  <si>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</si>
  <si>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</si>
  <si>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</si>
  <si>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</si>
  <si>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</si>
  <si>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</si>
  <si>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</si>
  <si>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</si>
  <si>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</si>
  <si>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</si>
  <si>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</si>
  <si>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</si>
  <si>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</si>
  <si>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</si>
  <si>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</si>
  <si>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</si>
  <si>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</si>
  <si>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</si>
  <si>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</si>
  <si>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</si>
  <si>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</si>
  <si>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</si>
  <si>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</si>
  <si>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</si>
  <si>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</si>
  <si>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</si>
  <si>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</si>
  <si>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</si>
  <si>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</si>
  <si>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</si>
  <si>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</si>
  <si>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</si>
  <si>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</si>
  <si>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</si>
  <si>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</si>
  <si>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</si>
  <si>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</si>
  <si>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</si>
  <si>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</si>
  <si>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</si>
  <si>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</si>
  <si>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</si>
  <si>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</si>
  <si>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</si>
  <si>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</si>
  <si>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</si>
  <si>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</si>
  <si>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</si>
  <si>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</si>
  <si>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</si>
  <si>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</si>
  <si>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</si>
  <si>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</si>
  <si>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</si>
  <si>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</si>
  <si>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</si>
  <si>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</si>
  <si>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</si>
  <si>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</si>
  <si>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</si>
  <si>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</si>
  <si>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</si>
  <si>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</si>
  <si>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</si>
  <si>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</si>
  <si>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</si>
  <si>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</si>
  <si>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</si>
  <si>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</si>
  <si>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</si>
  <si>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</si>
  <si>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</si>
  <si>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</si>
  <si>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</si>
  <si>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</si>
  <si>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</si>
  <si>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</si>
  <si>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</si>
  <si>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</si>
  <si>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</si>
  <si>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</si>
  <si>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</si>
  <si>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</si>
  <si>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</si>
  <si>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</si>
  <si>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</si>
  <si>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</si>
  <si>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</si>
  <si>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</si>
  <si>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</si>
  <si>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</si>
  <si>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</si>
  <si>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</si>
  <si>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</si>
  <si>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</si>
  <si>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</si>
  <si>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</si>
  <si>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</si>
  <si>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</si>
  <si>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</si>
  <si>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</si>
  <si>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</si>
  <si>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</si>
  <si>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</si>
  <si>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</si>
  <si>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</si>
  <si>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</si>
  <si>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</si>
  <si>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</si>
  <si>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</si>
  <si>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</si>
  <si>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</si>
  <si>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</si>
  <si>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</si>
  <si>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</si>
  <si>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</si>
  <si>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</si>
  <si>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</si>
  <si>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</si>
  <si>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</si>
  <si>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</si>
  <si>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</si>
  <si>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</si>
  <si>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</si>
  <si>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</si>
  <si>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</si>
  <si>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</si>
  <si>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</si>
  <si>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</si>
  <si>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</si>
  <si>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</si>
  <si>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</si>
  <si>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</si>
  <si>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</si>
  <si>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</si>
  <si>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</si>
  <si>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</si>
  <si>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</si>
  <si>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</si>
  <si>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</si>
  <si>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</si>
  <si>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</si>
  <si>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</si>
  <si>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</si>
  <si>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</si>
  <si>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</si>
  <si>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</si>
  <si>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</si>
  <si>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</si>
  <si>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</si>
  <si>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</si>
  <si>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</si>
  <si>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</si>
  <si>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</si>
  <si>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</si>
  <si>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</si>
  <si>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</si>
  <si>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</si>
  <si>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</si>
  <si>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</si>
  <si>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</si>
  <si>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</si>
  <si>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</si>
  <si>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</si>
  <si>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</si>
  <si>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</si>
  <si>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</si>
  <si>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</si>
  <si>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</si>
  <si>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</si>
  <si>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</si>
  <si>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</si>
  <si>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</si>
  <si>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</si>
  <si>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</si>
  <si>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</si>
  <si>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</si>
  <si>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</si>
  <si>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</si>
  <si>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</si>
  <si>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</si>
  <si>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</si>
  <si>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</si>
  <si>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</si>
  <si>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</si>
  <si>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</si>
  <si>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</si>
  <si>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</si>
  <si>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</si>
  <si>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</si>
  <si>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</si>
  <si>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</si>
  <si>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</si>
  <si>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</si>
  <si>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</si>
  <si>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</si>
  <si>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</si>
  <si>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</si>
  <si>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</si>
  <si>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</si>
  <si>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</si>
  <si>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</si>
  <si>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</si>
  <si>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</si>
  <si>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</si>
  <si>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</si>
  <si>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</si>
  <si>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</si>
  <si>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</si>
  <si>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</si>
  <si>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</si>
  <si>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</si>
  <si>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</si>
  <si>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</si>
  <si>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</si>
  <si>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</si>
  <si>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</si>
  <si>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</si>
  <si>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</si>
  <si>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</si>
  <si>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</si>
  <si>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</si>
  <si>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</si>
  <si>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</si>
  <si>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</si>
  <si>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</si>
  <si>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</si>
  <si>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</si>
  <si>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</si>
  <si>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</si>
  <si>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</si>
  <si>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</si>
  <si>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</si>
  <si>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</si>
  <si>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</si>
  <si>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</si>
  <si>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</si>
  <si>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</si>
  <si>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</si>
  <si>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</si>
  <si>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</si>
  <si>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</si>
  <si>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</si>
  <si>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</si>
  <si>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</si>
  <si>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</si>
  <si>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</si>
  <si>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</si>
  <si>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</si>
  <si>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</si>
  <si>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</si>
  <si>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</si>
  <si>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</si>
  <si>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</si>
  <si>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</si>
  <si>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</si>
  <si>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</si>
  <si>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</si>
  <si>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</si>
  <si>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</si>
  <si>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</si>
  <si>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</si>
  <si>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</si>
  <si>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</si>
  <si>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</si>
  <si>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</si>
  <si>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</si>
  <si>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</si>
  <si>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</si>
  <si>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</si>
  <si>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</si>
  <si>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</si>
  <si>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</si>
  <si>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</si>
  <si>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</si>
  <si>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</si>
  <si>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</si>
  <si>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</si>
  <si>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</si>
  <si>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</si>
  <si>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</si>
  <si>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</si>
  <si>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</si>
  <si>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</si>
  <si>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</si>
  <si>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</si>
  <si>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</si>
  <si>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</si>
  <si>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</si>
  <si>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</si>
  <si>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</si>
  <si>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</si>
  <si>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</si>
  <si>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</si>
  <si>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</si>
  <si>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</si>
  <si>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</si>
  <si>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</si>
  <si>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</si>
  <si>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</si>
  <si>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</si>
  <si>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</si>
  <si>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</si>
  <si>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</si>
  <si>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</si>
  <si>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</si>
  <si>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</si>
  <si>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</si>
  <si>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</si>
  <si>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</si>
  <si>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</si>
  <si>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</si>
  <si>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</si>
  <si>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</si>
  <si>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</si>
  <si>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</si>
  <si>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</si>
  <si>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</si>
  <si>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</si>
  <si>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</si>
  <si>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</si>
  <si>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</si>
  <si>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</si>
  <si>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</si>
  <si>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</si>
  <si>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</si>
  <si>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</si>
  <si>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</si>
  <si>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</si>
  <si>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</si>
  <si>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</si>
  <si>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</si>
  <si>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</si>
  <si>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</si>
  <si>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</si>
  <si>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</si>
  <si>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</si>
  <si>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</si>
  <si>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</si>
  <si>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</si>
  <si>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</si>
  <si>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</si>
  <si>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</si>
  <si>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</si>
  <si>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</si>
  <si>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</si>
  <si>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</si>
  <si>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</si>
  <si>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</si>
  <si>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</si>
  <si>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</si>
  <si>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</si>
  <si>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</si>
  <si>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</si>
  <si>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</si>
  <si>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</si>
  <si>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</si>
  <si>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</si>
  <si>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</si>
  <si>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</si>
  <si>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</si>
  <si>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</si>
  <si>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</si>
  <si>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</si>
  <si>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</si>
  <si>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</si>
  <si>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</si>
  <si>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</si>
  <si>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</si>
  <si>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</si>
  <si>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</si>
  <si>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</si>
  <si>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</si>
  <si>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</si>
  <si>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</si>
  <si>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</si>
  <si>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</si>
  <si>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</si>
  <si>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</si>
  <si>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</si>
  <si>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</si>
  <si>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</si>
  <si>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</si>
  <si>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</si>
  <si>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</si>
  <si>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</si>
  <si>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</si>
  <si>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</si>
  <si>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</si>
  <si>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</si>
  <si>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</si>
  <si>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</si>
  <si>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</si>
  <si>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</si>
  <si>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</si>
  <si>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</si>
  <si>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</si>
  <si>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</si>
  <si>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</si>
  <si>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</si>
  <si>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</si>
  <si>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</si>
  <si>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</si>
  <si>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</si>
  <si>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</si>
  <si>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</si>
  <si>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</si>
  <si>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</si>
  <si>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</si>
  <si>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</si>
  <si>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</si>
  <si>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</si>
  <si>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</si>
  <si>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</si>
  <si>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</si>
  <si>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</si>
  <si>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</si>
  <si>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</si>
  <si>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</si>
  <si>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</si>
  <si>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</si>
  <si>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</si>
  <si>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</si>
  <si>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</si>
  <si>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</si>
  <si>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</si>
  <si>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</si>
  <si>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</si>
  <si>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</si>
  <si>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</si>
  <si>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</si>
  <si>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</si>
  <si>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</si>
  <si>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</si>
  <si>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</si>
  <si>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</si>
  <si>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</si>
  <si>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</si>
  <si>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</si>
  <si>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</si>
  <si>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</si>
  <si>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</si>
  <si>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</si>
  <si>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</si>
  <si>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</si>
  <si>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</si>
  <si>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</si>
  <si>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</si>
  <si>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</si>
  <si>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</si>
  <si>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</si>
  <si>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</si>
  <si>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</si>
  <si>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</si>
  <si>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</si>
  <si>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</si>
  <si>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</si>
  <si>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</si>
  <si>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</si>
  <si>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</si>
  <si>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</si>
  <si>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</si>
  <si>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</si>
  <si>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</si>
  <si>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</si>
  <si>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</si>
  <si>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</si>
  <si>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</si>
  <si>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</si>
  <si>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</si>
  <si>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</si>
  <si>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</si>
  <si>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</si>
  <si>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</si>
  <si>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</si>
  <si>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</si>
  <si>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</si>
  <si>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</si>
  <si>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</si>
  <si>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</si>
  <si>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</si>
  <si>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</si>
  <si>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</si>
  <si>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</si>
  <si>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</si>
  <si>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</si>
  <si>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</si>
  <si>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</si>
  <si>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</si>
  <si>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</si>
  <si>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</si>
  <si>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</si>
  <si>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</si>
  <si>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</si>
  <si>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</si>
  <si>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</si>
  <si>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</si>
  <si>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</si>
  <si>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</si>
  <si>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</si>
  <si>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</si>
  <si>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</si>
  <si>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</si>
  <si>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</si>
  <si>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</si>
  <si>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</si>
  <si>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</si>
  <si>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</si>
  <si>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</si>
  <si>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</si>
  <si>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</si>
  <si>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</si>
  <si>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</si>
  <si>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</si>
  <si>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</si>
  <si>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</si>
  <si>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</si>
  <si>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</si>
  <si>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</si>
  <si>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</si>
  <si>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</si>
  <si>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</si>
  <si>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</si>
  <si>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</si>
  <si>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</si>
  <si>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</si>
  <si>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</si>
  <si>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</si>
  <si>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</si>
  <si>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</si>
  <si>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</si>
  <si>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</si>
  <si>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</si>
  <si>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</si>
  <si>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</si>
  <si>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</si>
  <si>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</si>
  <si>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</si>
  <si>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</si>
  <si>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</si>
  <si>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</si>
  <si>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</si>
  <si>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</si>
  <si>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</si>
  <si>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</si>
  <si>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</si>
  <si>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</si>
  <si>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</si>
  <si>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</si>
  <si>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</si>
  <si>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</si>
  <si>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</si>
  <si>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</si>
  <si>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</si>
  <si>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</si>
  <si>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</si>
  <si>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</si>
  <si>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</si>
  <si>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</si>
  <si>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</si>
  <si>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</si>
  <si>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</si>
  <si>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</si>
  <si>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</si>
  <si>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</si>
  <si>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</si>
  <si>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</si>
  <si>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</si>
  <si>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</si>
  <si>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</si>
  <si>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</si>
  <si>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</si>
  <si>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</si>
  <si>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</si>
  <si>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</si>
  <si>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</si>
  <si>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</si>
  <si>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</si>
  <si>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</si>
  <si>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</si>
  <si>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</si>
  <si>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</si>
  <si>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</si>
  <si>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</si>
  <si>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</si>
  <si>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</si>
  <si>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</si>
  <si>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</si>
  <si>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</si>
  <si>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</si>
  <si>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</si>
  <si>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</si>
  <si>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</si>
  <si>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</si>
  <si>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</si>
  <si>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</si>
  <si>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</si>
  <si>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</si>
  <si>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</si>
  <si>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</si>
  <si>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</si>
  <si>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</si>
  <si>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</si>
  <si>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</si>
  <si>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</si>
  <si>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</si>
  <si>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</si>
  <si>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</si>
  <si>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</si>
  <si>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</si>
  <si>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</si>
  <si>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</si>
  <si>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</si>
  <si>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</si>
  <si>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</si>
  <si>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</si>
  <si>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</si>
  <si>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</si>
  <si>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</si>
  <si>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</si>
  <si>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</si>
  <si>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</si>
  <si>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</si>
  <si>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</si>
  <si>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</si>
  <si>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</si>
  <si>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</si>
  <si>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</si>
  <si>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</si>
  <si>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</si>
  <si>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</si>
  <si>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</si>
  <si>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</si>
  <si>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</si>
  <si>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</si>
  <si>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</si>
  <si>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</si>
  <si>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</si>
  <si>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</si>
  <si>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</si>
  <si>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</si>
  <si>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</si>
  <si>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</si>
  <si>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</si>
  <si>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</si>
  <si>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</si>
  <si>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</si>
  <si>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</si>
  <si>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</si>
  <si>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</si>
  <si>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</si>
  <si>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</si>
  <si>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</si>
  <si>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</si>
  <si>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</si>
  <si>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</si>
  <si>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</si>
  <si>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</si>
  <si>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</si>
  <si>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</si>
  <si>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</si>
  <si>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</si>
  <si>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</si>
  <si>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</si>
  <si>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</si>
  <si>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</si>
  <si>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</si>
  <si>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</si>
  <si>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</si>
  <si>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</si>
  <si>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</si>
  <si>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</si>
  <si>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</si>
  <si>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</si>
  <si>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</si>
  <si>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</si>
  <si>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</si>
  <si>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</si>
  <si>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</si>
  <si>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</si>
  <si>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</si>
  <si>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</si>
  <si>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</si>
  <si>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</si>
  <si>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</si>
  <si>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</si>
  <si>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</si>
  <si>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</si>
  <si>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</si>
  <si>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</si>
  <si>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</si>
  <si>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</si>
  <si>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</si>
  <si>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</si>
  <si>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</si>
  <si>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</si>
  <si>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</si>
  <si>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</si>
  <si>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</si>
  <si>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</si>
  <si>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</si>
  <si>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</si>
  <si>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</si>
  <si>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</si>
  <si>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</si>
  <si>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</si>
  <si>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</si>
  <si>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</si>
  <si>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</si>
  <si>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</si>
  <si>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</si>
  <si>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</si>
  <si>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</si>
  <si>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</si>
  <si>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</si>
  <si>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</si>
  <si>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</si>
  <si>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</si>
  <si>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</si>
  <si>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</si>
  <si>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</si>
  <si>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</si>
  <si>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</si>
  <si>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</si>
  <si>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</si>
  <si>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</si>
  <si>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</si>
  <si>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</si>
  <si>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</si>
  <si>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</si>
  <si>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</si>
  <si>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</si>
  <si>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</si>
  <si>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</si>
  <si>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</si>
  <si>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</si>
  <si>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</si>
  <si>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</si>
  <si>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</si>
  <si>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</si>
  <si>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</si>
  <si>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</si>
  <si>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</si>
  <si>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</si>
  <si>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</si>
  <si>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</si>
  <si>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</si>
  <si>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</si>
  <si>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</si>
  <si>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</si>
  <si>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</si>
  <si>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</si>
  <si>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</si>
  <si>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</si>
  <si>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</si>
  <si>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</si>
  <si>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</si>
  <si>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</si>
  <si>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</si>
  <si>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</si>
  <si>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</si>
  <si>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</si>
  <si>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</si>
  <si>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</si>
  <si>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</si>
  <si>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</si>
  <si>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</si>
  <si>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</si>
  <si>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</si>
  <si>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</si>
  <si>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</si>
  <si>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</si>
  <si>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</si>
  <si>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</si>
  <si>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</si>
  <si>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</si>
  <si>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</si>
  <si>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</si>
  <si>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</si>
  <si>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</si>
  <si>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</si>
  <si>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</si>
  <si>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</si>
  <si>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</si>
  <si>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</si>
  <si>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</si>
  <si>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</si>
  <si>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</si>
  <si>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</si>
  <si>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</si>
  <si>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</si>
  <si>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</si>
  <si>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</si>
  <si>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</si>
  <si>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</si>
  <si>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</si>
  <si>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</si>
  <si>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</si>
  <si>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</si>
  <si>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</si>
  <si>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</si>
  <si>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</si>
  <si>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</si>
  <si>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</si>
  <si>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</si>
  <si>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</si>
  <si>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</si>
  <si>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</si>
  <si>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</si>
  <si>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</si>
  <si>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</si>
  <si>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</si>
  <si>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</si>
  <si>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</si>
  <si>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</si>
  <si>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</si>
  <si>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</si>
  <si>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</si>
  <si>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</si>
  <si>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</si>
  <si>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</si>
  <si>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</si>
  <si>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</si>
  <si>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</si>
  <si>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</si>
  <si>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</si>
  <si>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</si>
  <si>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</si>
  <si>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</si>
  <si>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</si>
  <si>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</si>
  <si>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</si>
  <si>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</si>
  <si>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</si>
  <si>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</si>
  <si>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</si>
  <si>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</si>
  <si>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</si>
  <si>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</si>
  <si>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</si>
  <si>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</si>
  <si>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</si>
  <si>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</si>
  <si>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</si>
  <si>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</si>
  <si>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</si>
  <si>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</si>
  <si>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</si>
  <si>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</si>
  <si>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</si>
  <si>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</si>
  <si>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</si>
  <si>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</si>
  <si>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</si>
  <si>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</si>
  <si>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</si>
  <si>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</si>
  <si>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</si>
  <si>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</si>
  <si>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</si>
  <si>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</si>
  <si>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</si>
  <si>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</si>
  <si>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</si>
  <si>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</si>
  <si>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</si>
  <si>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</si>
  <si>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</si>
  <si>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</si>
  <si>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</si>
  <si>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</si>
  <si>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</si>
  <si>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</si>
  <si>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</si>
  <si>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</si>
  <si>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</si>
  <si>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</si>
  <si>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</si>
  <si>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</si>
  <si>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</si>
  <si>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</si>
  <si>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</si>
  <si>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</si>
  <si>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</si>
  <si>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</si>
  <si>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</si>
  <si>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</si>
  <si>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</si>
  <si>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</si>
  <si>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</si>
  <si>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</si>
  <si>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</si>
  <si>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</si>
  <si>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</si>
  <si>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</si>
  <si>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</si>
  <si>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</si>
  <si>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</si>
  <si>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</si>
  <si>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</si>
  <si>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</si>
  <si>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</si>
  <si>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</si>
  <si>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</si>
  <si>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</si>
  <si>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</si>
  <si>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</si>
  <si>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</si>
  <si>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</si>
  <si>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</si>
  <si>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</si>
  <si>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</si>
  <si>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</si>
  <si>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</si>
  <si>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</si>
  <si>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</si>
  <si>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</si>
  <si>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</si>
  <si>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</si>
  <si>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</si>
  <si>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</si>
  <si>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</si>
  <si>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</si>
  <si>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</si>
  <si>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</si>
  <si>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</si>
  <si>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</si>
  <si>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</si>
  <si>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</si>
  <si>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</si>
  <si>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</si>
  <si>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</si>
  <si>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</si>
  <si>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</si>
  <si>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</si>
  <si>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</si>
  <si>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</si>
  <si>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</si>
  <si>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</si>
  <si>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</si>
  <si>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</si>
  <si>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</si>
  <si>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</si>
  <si>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</si>
  <si>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</si>
  <si>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</si>
  <si>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</si>
  <si>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</si>
  <si>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</si>
  <si>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</si>
  <si>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</si>
  <si>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</si>
  <si>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</si>
  <si>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</si>
  <si>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</si>
  <si>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</si>
  <si>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</si>
  <si>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</si>
  <si>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</si>
  <si>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</si>
  <si>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</si>
  <si>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</si>
  <si>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</si>
  <si>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</si>
  <si>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</si>
  <si>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</si>
  <si>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</si>
  <si>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</si>
  <si>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</si>
  <si>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</si>
  <si>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</si>
  <si>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</si>
  <si>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</si>
  <si>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</si>
  <si>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</si>
  <si>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</si>
  <si>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</si>
  <si>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</si>
  <si>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</si>
  <si>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</si>
  <si>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</si>
  <si>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</si>
  <si>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</si>
  <si>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</si>
  <si>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</si>
  <si>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</si>
  <si>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</si>
  <si>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</si>
  <si>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</si>
  <si>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</si>
  <si>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</si>
  <si>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</si>
  <si>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</si>
  <si>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</si>
  <si>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</si>
  <si>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</si>
  <si>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</si>
  <si>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</si>
  <si>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</si>
  <si>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</si>
  <si>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</si>
  <si>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</si>
  <si>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</si>
  <si>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</si>
  <si>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</si>
  <si>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</si>
  <si>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</si>
  <si>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</si>
  <si>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</si>
  <si>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</si>
  <si>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</si>
  <si>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</si>
  <si>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</si>
  <si>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</si>
  <si>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</si>
  <si>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</si>
  <si>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</si>
  <si>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</si>
  <si>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</si>
  <si>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</si>
  <si>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</si>
  <si>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</si>
  <si>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</si>
  <si>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</si>
  <si>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</si>
  <si>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</si>
  <si>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</si>
  <si>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</si>
  <si>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</si>
  <si>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</si>
  <si>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</si>
  <si>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</si>
  <si>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</si>
  <si>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</si>
  <si>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</si>
  <si>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</si>
  <si>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</si>
  <si>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</si>
  <si>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</si>
  <si>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</si>
  <si>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</si>
  <si>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</si>
  <si>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</si>
  <si>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</si>
  <si>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</si>
  <si>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</si>
  <si>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</si>
  <si>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</si>
  <si>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</si>
  <si>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</si>
  <si>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</si>
  <si>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</si>
  <si>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</si>
  <si>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</si>
  <si>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</si>
  <si>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</si>
  <si>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</si>
  <si>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</si>
  <si>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</si>
  <si>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</si>
  <si>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</si>
  <si>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</si>
  <si>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</si>
  <si>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</si>
  <si>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</si>
  <si>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</si>
  <si>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</si>
  <si>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</si>
  <si>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</si>
  <si>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</si>
  <si>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</si>
  <si>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</si>
  <si>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</si>
  <si>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</si>
  <si>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</si>
  <si>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</si>
  <si>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</si>
  <si>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</si>
  <si>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</si>
  <si>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</si>
  <si>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</si>
  <si>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</si>
  <si>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</si>
  <si>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</si>
  <si>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</si>
  <si>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</si>
  <si>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</si>
  <si>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</si>
  <si>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</si>
  <si>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</si>
  <si>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</si>
  <si>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</si>
  <si>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</si>
  <si>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</si>
  <si>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</si>
  <si>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</si>
  <si>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</si>
  <si>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</si>
  <si>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</si>
  <si>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</si>
  <si>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</si>
  <si>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</si>
  <si>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</si>
  <si>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</si>
  <si>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</si>
  <si>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</si>
  <si>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</si>
  <si>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</si>
  <si>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</si>
  <si>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</si>
  <si>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</si>
  <si>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</si>
  <si>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</si>
  <si>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</si>
  <si>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</si>
  <si>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</si>
  <si>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</si>
  <si>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</si>
  <si>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</si>
  <si>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</si>
  <si>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</si>
  <si>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</si>
  <si>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</si>
  <si>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</si>
  <si>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</si>
  <si>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</si>
  <si>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</si>
  <si>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</si>
  <si>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</si>
  <si>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</si>
  <si>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</si>
  <si>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</si>
  <si>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</si>
  <si>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</si>
  <si>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</si>
  <si>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</si>
  <si>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</si>
  <si>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</si>
  <si>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</si>
  <si>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</si>
  <si>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</si>
  <si>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</si>
  <si>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</si>
  <si>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</si>
  <si>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</si>
  <si>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</si>
  <si>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</si>
  <si>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</si>
  <si>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</si>
  <si>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</si>
  <si>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</si>
  <si>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</si>
  <si>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</si>
  <si>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</si>
  <si>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</si>
  <si>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</si>
  <si>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</si>
  <si>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</si>
  <si>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</si>
  <si>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</si>
  <si>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</si>
  <si>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</si>
  <si>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</si>
  <si>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</si>
  <si>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</si>
  <si>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</si>
  <si>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</si>
  <si>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</si>
  <si>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</si>
  <si>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</si>
  <si>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</si>
  <si>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</si>
  <si>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</si>
  <si>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</si>
  <si>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</si>
  <si>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</si>
  <si>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</si>
  <si>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</si>
  <si>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</si>
  <si>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</si>
  <si>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</si>
  <si>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</si>
  <si>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</si>
  <si>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</si>
  <si>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</si>
  <si>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</si>
  <si>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</si>
  <si>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</si>
  <si>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</si>
  <si>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</si>
  <si>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</si>
  <si>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</si>
  <si>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</si>
  <si>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</si>
  <si>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</si>
  <si>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</si>
  <si>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</si>
  <si>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</si>
  <si>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</si>
  <si>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</si>
  <si>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</si>
  <si>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</si>
  <si>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</si>
  <si>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</si>
  <si>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</si>
  <si>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</si>
  <si>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</si>
  <si>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</si>
  <si>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</si>
  <si>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</si>
  <si>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</si>
  <si>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</si>
  <si>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</si>
  <si>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</si>
  <si>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</si>
  <si>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</si>
  <si>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</si>
  <si>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</si>
  <si>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</si>
  <si>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</si>
  <si>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</si>
  <si>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</si>
  <si>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</si>
  <si>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</si>
  <si>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</si>
  <si>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</si>
  <si>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</si>
  <si>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</si>
  <si>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</si>
  <si>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</si>
  <si>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</si>
  <si>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</si>
  <si>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</si>
  <si>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</si>
  <si>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</si>
  <si>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</si>
  <si>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</si>
  <si>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</si>
  <si>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</si>
  <si>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</si>
  <si>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</si>
  <si>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</si>
  <si>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</si>
  <si>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</si>
  <si>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</si>
  <si>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</si>
  <si>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</si>
  <si>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</si>
  <si>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</si>
  <si>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</si>
  <si>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</si>
  <si>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</si>
  <si>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</si>
  <si>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</si>
  <si>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</si>
  <si>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</si>
  <si>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</si>
  <si>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</si>
  <si>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</si>
  <si>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</si>
  <si>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</si>
  <si>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</si>
  <si>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</si>
  <si>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</si>
  <si>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</si>
  <si>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</si>
  <si>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</si>
  <si>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</si>
  <si>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</si>
  <si>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</si>
  <si>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</si>
  <si>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</si>
  <si>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</si>
  <si>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</si>
  <si>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</si>
  <si>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</si>
  <si>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</si>
  <si>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</si>
  <si>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</si>
  <si>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</si>
  <si>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</si>
  <si>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</si>
  <si>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</si>
  <si>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</si>
  <si>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</si>
  <si>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</si>
  <si>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</si>
  <si>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</si>
  <si>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</si>
  <si>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</si>
  <si>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</si>
  <si>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</si>
  <si>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</si>
  <si>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</si>
  <si>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</si>
  <si>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</si>
  <si>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</si>
  <si>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</si>
  <si>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</si>
  <si>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</si>
  <si>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</si>
  <si>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</si>
  <si>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</si>
  <si>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</si>
  <si>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</si>
  <si>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</si>
  <si>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</si>
  <si>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</si>
  <si>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</si>
  <si>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</si>
  <si>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</si>
  <si>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</si>
  <si>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</si>
  <si>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</si>
  <si>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</si>
  <si>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</si>
  <si>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</si>
  <si>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</si>
  <si>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</si>
  <si>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</si>
  <si>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</si>
  <si>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</si>
  <si>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</si>
  <si>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</si>
  <si>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</si>
  <si>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</si>
  <si>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</si>
  <si>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</si>
  <si>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</si>
  <si>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</si>
  <si>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</si>
  <si>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</si>
  <si>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</si>
  <si>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</si>
  <si>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</si>
  <si>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</si>
  <si>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</si>
  <si>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</si>
  <si>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</si>
  <si>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</si>
  <si>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</si>
  <si>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</si>
  <si>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</si>
  <si>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</si>
  <si>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</si>
  <si>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</si>
  <si>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</si>
  <si>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</si>
  <si>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</si>
  <si>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</si>
  <si>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</si>
  <si>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</si>
  <si>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</si>
  <si>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</si>
  <si>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</si>
  <si>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</si>
  <si>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</si>
  <si>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</si>
  <si>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</si>
  <si>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</si>
  <si>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</si>
  <si>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</si>
  <si>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</si>
  <si>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</si>
  <si>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</si>
  <si>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</si>
  <si>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</si>
  <si>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</si>
  <si>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</si>
  <si>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</si>
  <si>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</si>
  <si>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</si>
  <si>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</si>
  <si>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</si>
  <si>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</si>
  <si>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</si>
  <si>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</si>
  <si>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</si>
  <si>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</si>
  <si>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</si>
  <si>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</si>
  <si>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</si>
  <si>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</si>
  <si>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</si>
  <si>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</si>
  <si>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</si>
  <si>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</si>
  <si>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</si>
  <si>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</si>
  <si>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</si>
  <si>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</si>
  <si>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</si>
  <si>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</si>
  <si>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</si>
  <si>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</si>
  <si>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</si>
  <si>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</si>
  <si>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</si>
  <si>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</si>
  <si>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</si>
  <si>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</si>
  <si>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</si>
  <si>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</si>
  <si>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</si>
  <si>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</si>
  <si>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</si>
  <si>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</si>
  <si>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</si>
  <si>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</si>
  <si>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</si>
  <si>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</si>
  <si>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</si>
  <si>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</si>
  <si>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</si>
  <si>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</si>
  <si>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</si>
  <si>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</si>
  <si>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</si>
  <si>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</si>
  <si>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</si>
  <si>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</si>
  <si>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</si>
  <si>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</si>
  <si>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</si>
  <si>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</si>
  <si>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</si>
  <si>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</si>
  <si>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</si>
  <si>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</si>
  <si>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</si>
  <si>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</si>
  <si>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</si>
  <si>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</si>
  <si>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</si>
  <si>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</si>
  <si>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</si>
  <si>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</si>
  <si>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</si>
  <si>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</si>
  <si>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</si>
  <si>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</si>
  <si>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</si>
  <si>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</si>
  <si>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</si>
  <si>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</si>
  <si>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</si>
  <si>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</si>
  <si>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</si>
  <si>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</si>
  <si>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</si>
  <si>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</si>
  <si>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</si>
  <si>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</si>
  <si>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</si>
  <si>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</si>
  <si>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</si>
  <si>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</si>
  <si>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</si>
  <si>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</si>
  <si>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</si>
  <si>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</si>
  <si>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</si>
  <si>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</si>
  <si>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</si>
  <si>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</si>
  <si>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</si>
  <si>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</si>
  <si>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</si>
  <si>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</si>
  <si>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</si>
  <si>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</si>
  <si>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</si>
  <si>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</si>
  <si>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</si>
  <si>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</si>
  <si>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</si>
  <si>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</si>
  <si>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</si>
  <si>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</si>
  <si>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</si>
  <si>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</si>
  <si>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</si>
  <si>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</si>
  <si>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</si>
  <si>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</si>
  <si>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</si>
  <si>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</si>
  <si>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</si>
  <si>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</si>
  <si>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</si>
  <si>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</si>
  <si>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</si>
  <si>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</si>
  <si>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</si>
  <si>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</si>
  <si>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</si>
  <si>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</si>
  <si>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</si>
  <si>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</si>
  <si>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</si>
  <si>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</si>
  <si>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</si>
  <si>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</si>
  <si>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</si>
  <si>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</si>
  <si>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</si>
  <si>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</si>
  <si>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</si>
  <si>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</si>
  <si>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</si>
  <si>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</si>
  <si>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</si>
  <si>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</si>
  <si>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</si>
  <si>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</si>
  <si>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</si>
  <si>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</si>
  <si>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</si>
  <si>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</si>
  <si>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</si>
  <si>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</si>
  <si>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</si>
  <si>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</si>
  <si>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</si>
  <si>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</si>
  <si>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</si>
  <si>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</si>
  <si>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</si>
  <si>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</si>
  <si>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</si>
  <si>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</si>
  <si>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</si>
  <si>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</si>
  <si>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</si>
  <si>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</si>
  <si>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</si>
  <si>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</si>
  <si>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</si>
  <si>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</si>
  <si>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</si>
  <si>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</si>
  <si>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</si>
  <si>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</si>
  <si>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</si>
  <si>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</si>
  <si>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</si>
  <si>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</si>
  <si>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</si>
  <si>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</si>
  <si>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</si>
  <si>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</si>
  <si>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</si>
  <si>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</si>
  <si>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</si>
  <si>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</si>
  <si>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</si>
  <si>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</si>
  <si>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</si>
  <si>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</si>
  <si>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</si>
  <si>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</si>
  <si>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</si>
  <si>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</si>
  <si>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</si>
  <si>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</si>
  <si>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</si>
  <si>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</si>
  <si>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</si>
  <si>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</si>
  <si>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</si>
  <si>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</si>
  <si>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</si>
  <si>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</si>
  <si>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</si>
  <si>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</si>
  <si>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</si>
  <si>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</si>
  <si>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</si>
  <si>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</si>
  <si>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</si>
  <si>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</si>
  <si>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</si>
  <si>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</si>
  <si>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</si>
  <si>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</si>
  <si>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</si>
  <si>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</si>
  <si>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</si>
  <si>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</si>
  <si>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</si>
  <si>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</si>
  <si>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</si>
  <si>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</si>
  <si>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</si>
  <si>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</si>
  <si>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</si>
  <si>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</si>
  <si>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</si>
  <si>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</si>
  <si>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</si>
  <si>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</si>
  <si>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</si>
  <si>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</si>
  <si>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</si>
  <si>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</si>
  <si>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</si>
  <si>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</si>
  <si>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</si>
  <si>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</si>
  <si>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</si>
  <si>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</si>
  <si>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</si>
  <si>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</si>
  <si>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</si>
  <si>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</si>
  <si>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</si>
  <si>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</si>
  <si>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</si>
  <si>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</si>
  <si>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</si>
  <si>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</si>
  <si>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</si>
  <si>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</si>
  <si>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</si>
  <si>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</si>
  <si>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</si>
  <si>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</si>
  <si>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</si>
  <si>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</si>
  <si>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</si>
  <si>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</si>
  <si>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</si>
  <si>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</si>
  <si>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</si>
  <si>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</si>
  <si>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</si>
  <si>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</si>
  <si>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</si>
  <si>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</si>
  <si>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</si>
  <si>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</si>
  <si>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</si>
  <si>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</si>
  <si>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</si>
  <si>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</si>
  <si>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</si>
  <si>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</si>
  <si>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</si>
  <si>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</si>
  <si>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</si>
  <si>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</si>
  <si>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</si>
  <si>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</si>
  <si>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</si>
  <si>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</si>
  <si>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</si>
  <si>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</si>
  <si>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</si>
  <si>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</si>
  <si>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</si>
  <si>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</si>
  <si>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</si>
  <si>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</si>
  <si>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</si>
  <si>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</si>
  <si>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</si>
  <si>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</si>
  <si>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</si>
  <si>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</si>
  <si>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</si>
  <si>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</si>
  <si>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</si>
  <si>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</si>
  <si>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</si>
  <si>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</si>
  <si>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</si>
  <si>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</si>
  <si>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</si>
  <si>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</si>
  <si>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</si>
  <si>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</si>
  <si>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</si>
  <si>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</si>
  <si>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</si>
  <si>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</si>
  <si>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</si>
  <si>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</si>
  <si>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</si>
  <si>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</si>
  <si>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</si>
  <si>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</si>
  <si>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</si>
  <si>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</si>
  <si>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</si>
  <si>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</si>
  <si>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</si>
  <si>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</si>
  <si>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</si>
  <si>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</si>
  <si>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</si>
  <si>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</si>
  <si>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</si>
  <si>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</si>
  <si>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</si>
  <si>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</si>
  <si>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</si>
  <si>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</si>
  <si>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</si>
  <si>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</si>
  <si>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</si>
  <si>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</si>
  <si>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</si>
  <si>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</si>
  <si>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</si>
  <si>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</si>
  <si>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</si>
  <si>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</si>
  <si>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</si>
  <si>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</si>
  <si>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</si>
  <si>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</si>
  <si>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</si>
  <si>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</si>
  <si>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</si>
  <si>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</si>
  <si>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</si>
  <si>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</si>
  <si>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</si>
  <si>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</si>
  <si>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</si>
  <si>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</si>
  <si>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</si>
  <si>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</si>
  <si>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</si>
  <si>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</si>
  <si>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</si>
  <si>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</si>
  <si>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</si>
  <si>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</si>
  <si>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</si>
  <si>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</si>
  <si>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</si>
  <si>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</si>
  <si>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</si>
  <si>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</si>
  <si>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</si>
  <si>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</si>
  <si>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</si>
  <si>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</si>
  <si>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</si>
  <si>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</si>
  <si>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</si>
  <si>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</si>
  <si>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</si>
  <si>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</si>
  <si>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</si>
  <si>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</si>
  <si>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</si>
  <si>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</si>
  <si>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</si>
  <si>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</si>
  <si>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</si>
  <si>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</si>
  <si>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</si>
  <si>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</si>
  <si>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</si>
  <si>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</si>
  <si>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</si>
  <si>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</si>
  <si>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</si>
  <si>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</si>
  <si>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</si>
  <si>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</si>
  <si>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</si>
  <si>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</si>
  <si>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</si>
  <si>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</si>
  <si>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</si>
  <si>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</si>
  <si>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</si>
  <si>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</si>
  <si>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</si>
  <si>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</si>
  <si>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</si>
  <si>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</si>
  <si>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</si>
  <si>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</si>
  <si>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</si>
  <si>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</si>
  <si>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</si>
  <si>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</si>
  <si>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</si>
  <si>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</si>
  <si>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</si>
  <si>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</si>
  <si>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</si>
  <si>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</si>
  <si>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</si>
  <si>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</si>
  <si>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</si>
  <si>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</si>
  <si>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</si>
  <si>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</si>
  <si>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</si>
  <si>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</si>
  <si>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</si>
  <si>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</si>
  <si>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</si>
  <si>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</si>
  <si>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</si>
  <si>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</si>
  <si>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</si>
  <si>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</si>
  <si>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</si>
  <si>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</si>
  <si>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</si>
  <si>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</si>
  <si>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</si>
  <si>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</si>
  <si>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</si>
  <si>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</si>
  <si>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</si>
  <si>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</si>
  <si>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</si>
  <si>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</si>
  <si>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</si>
  <si>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</si>
  <si>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</si>
  <si>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</si>
  <si>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</si>
  <si>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</si>
  <si>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</si>
  <si>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</si>
  <si>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</si>
  <si>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</si>
  <si>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</si>
  <si>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</si>
  <si>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</si>
  <si>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</si>
  <si>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</si>
  <si>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</si>
  <si>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</si>
  <si>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</si>
  <si>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</si>
  <si>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</si>
  <si>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</si>
  <si>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</si>
  <si>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</si>
  <si>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</si>
  <si>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</si>
  <si>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</si>
  <si>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</si>
  <si>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</si>
  <si>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</si>
  <si>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</si>
  <si>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</si>
  <si>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</si>
  <si>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</si>
  <si>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</si>
  <si>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</si>
  <si>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</si>
  <si>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</si>
  <si>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</si>
  <si>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</si>
  <si>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</si>
  <si>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</si>
  <si>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</si>
  <si>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</si>
  <si>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</si>
  <si>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</si>
  <si>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</si>
  <si>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</si>
  <si>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</si>
  <si>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</si>
  <si>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</si>
  <si>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</si>
  <si>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</si>
  <si>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</si>
  <si>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</si>
  <si>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</si>
  <si>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</si>
  <si>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</si>
  <si>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</si>
  <si>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</si>
  <si>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</si>
  <si>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</si>
  <si>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</si>
  <si>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</si>
  <si>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</si>
  <si>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</si>
  <si>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</si>
  <si>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</si>
  <si>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</si>
  <si>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</si>
  <si>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</si>
  <si>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</si>
  <si>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</si>
  <si>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</si>
  <si>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</si>
  <si>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</si>
  <si>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</si>
  <si>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</si>
  <si>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</si>
  <si>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</si>
  <si>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</si>
  <si>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</si>
  <si>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</si>
  <si>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</si>
  <si>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</si>
  <si>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</si>
  <si>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</si>
  <si>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</si>
  <si>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</si>
  <si>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</si>
  <si>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</si>
  <si>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</si>
  <si>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</si>
  <si>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</si>
  <si>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</si>
  <si>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</si>
  <si>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</si>
  <si>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</si>
  <si>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</si>
  <si>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</si>
  <si>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</si>
  <si>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</si>
  <si>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</si>
  <si>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</si>
  <si>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</si>
  <si>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</si>
  <si>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</si>
  <si>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</si>
  <si>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</si>
  <si>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</si>
  <si>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</si>
  <si>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</si>
  <si>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</si>
  <si>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</si>
  <si>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</si>
  <si>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</si>
  <si>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</si>
  <si>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</si>
  <si>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</si>
  <si>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</si>
  <si>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</si>
  <si>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</si>
  <si>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</si>
  <si>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</si>
  <si>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</si>
  <si>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</si>
  <si>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</si>
  <si>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</si>
  <si>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</si>
  <si>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</si>
  <si>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</si>
  <si>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</si>
  <si>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</si>
  <si>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</si>
  <si>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</si>
  <si>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</si>
  <si>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</si>
  <si>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</si>
  <si>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</si>
  <si>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</si>
  <si>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</si>
  <si>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</si>
  <si>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</si>
  <si>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</si>
  <si>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</si>
  <si>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</si>
  <si>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</si>
  <si>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</si>
  <si>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</si>
  <si>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</si>
  <si>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</si>
  <si>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</si>
  <si>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</si>
  <si>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</si>
  <si>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</si>
  <si>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</si>
  <si>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</si>
  <si>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</si>
  <si>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</si>
  <si>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</si>
  <si>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</si>
  <si>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</si>
  <si>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</si>
  <si>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</si>
  <si>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</si>
  <si>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</si>
  <si>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</si>
  <si>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</si>
  <si>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</si>
  <si>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</si>
  <si>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</si>
  <si>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</si>
  <si>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</si>
  <si>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</si>
  <si>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</si>
  <si>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</si>
  <si>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</si>
  <si>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</si>
  <si>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</si>
  <si>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</si>
  <si>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</si>
  <si>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</si>
  <si>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</si>
  <si>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</si>
  <si>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</si>
  <si>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</si>
  <si>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</si>
  <si>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</si>
  <si>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</si>
  <si>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</si>
  <si>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</si>
  <si>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</si>
  <si>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</si>
  <si>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</si>
  <si>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</si>
  <si>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</si>
  <si>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</si>
  <si>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</si>
  <si>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</si>
  <si>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</si>
  <si>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</si>
  <si>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</si>
  <si>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</si>
  <si>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</si>
  <si>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</si>
  <si>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</si>
  <si>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</si>
  <si>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</si>
  <si>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</si>
  <si>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</si>
  <si>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</si>
  <si>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</si>
  <si>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</si>
  <si>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</si>
  <si>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</si>
  <si>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</si>
  <si>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</si>
  <si>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</si>
  <si>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</si>
  <si>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</si>
  <si>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</si>
  <si>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</si>
  <si>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</si>
  <si>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</si>
  <si>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</si>
  <si>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</si>
  <si>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</si>
  <si>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</si>
  <si>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</si>
  <si>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</si>
  <si>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</si>
  <si>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</si>
  <si>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</si>
  <si>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</si>
  <si>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</si>
  <si>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</si>
  <si>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</si>
  <si>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</si>
  <si>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</si>
  <si>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</si>
  <si>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</si>
  <si>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</si>
  <si>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</si>
  <si>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</si>
  <si>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</si>
  <si>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</si>
  <si>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</si>
  <si>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</si>
  <si>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</si>
  <si>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</si>
  <si>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</si>
  <si>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</si>
  <si>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</si>
  <si>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</si>
  <si>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</si>
  <si>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</si>
  <si>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</si>
  <si>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</si>
  <si>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</si>
  <si>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</si>
  <si>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</si>
  <si>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</si>
  <si>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</si>
  <si>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</si>
  <si>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</si>
  <si>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</si>
  <si>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</si>
  <si>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</si>
  <si>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</si>
  <si>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</si>
  <si>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</si>
  <si>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</si>
  <si>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</si>
  <si>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</si>
  <si>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</si>
  <si>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</si>
  <si>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</si>
  <si>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</si>
  <si>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</si>
  <si>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</si>
  <si>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</si>
  <si>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</si>
  <si>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</si>
  <si>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</si>
  <si>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</si>
  <si>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</si>
  <si>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</si>
  <si>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</si>
  <si>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</si>
  <si>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</si>
  <si>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</si>
  <si>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</si>
  <si>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</si>
  <si>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</si>
  <si>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</si>
  <si>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</si>
  <si>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</si>
  <si>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</si>
  <si>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</si>
  <si>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</si>
  <si>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</si>
  <si>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</si>
  <si>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</si>
  <si>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</si>
  <si>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</si>
  <si>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</si>
  <si>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</si>
  <si>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</si>
  <si>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</si>
  <si>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</si>
  <si>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</si>
  <si>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</si>
  <si>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</si>
  <si>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</si>
  <si>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</si>
  <si>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</si>
  <si>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</si>
  <si>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</si>
  <si>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</si>
  <si>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</si>
  <si>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</si>
  <si>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</si>
  <si>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</si>
  <si>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</si>
  <si>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</si>
  <si>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</si>
  <si>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</si>
  <si>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</si>
  <si>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</si>
  <si>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</si>
  <si>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</si>
  <si>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</si>
  <si>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</si>
  <si>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</si>
  <si>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</si>
  <si>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</si>
  <si>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</si>
  <si>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</si>
  <si>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</si>
  <si>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</si>
  <si>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</si>
  <si>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</si>
  <si>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</si>
  <si>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</si>
  <si>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</si>
  <si>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</si>
  <si>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</si>
  <si>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</si>
  <si>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</si>
  <si>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</si>
  <si>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</si>
  <si>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</si>
  <si>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</si>
  <si>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</si>
  <si>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</si>
  <si>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</si>
  <si>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</si>
  <si>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</si>
  <si>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</si>
  <si>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</si>
  <si>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</si>
  <si>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</si>
  <si>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</si>
  <si>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</si>
  <si>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</si>
  <si>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</si>
  <si>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</si>
  <si>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</si>
  <si>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</si>
  <si>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</si>
  <si>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</si>
  <si>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</si>
  <si>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</si>
  <si>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</si>
  <si>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</si>
  <si>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</si>
  <si>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</si>
  <si>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</si>
  <si>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</si>
  <si>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</si>
  <si>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</si>
  <si>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</si>
  <si>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</si>
  <si>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</si>
  <si>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</si>
  <si>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</si>
  <si>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</si>
  <si>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</si>
  <si>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</si>
  <si>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</si>
  <si>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</si>
  <si>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</si>
  <si>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</si>
  <si>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</si>
  <si>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</si>
  <si>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</si>
  <si>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</si>
  <si>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</si>
  <si>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</si>
  <si>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</si>
  <si>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</si>
  <si>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</si>
  <si>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</si>
  <si>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</si>
  <si>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</si>
  <si>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</si>
  <si>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</si>
  <si>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</si>
  <si>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</si>
  <si>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</si>
  <si>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</si>
  <si>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</si>
  <si>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</si>
  <si>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</si>
  <si>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</si>
  <si>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</si>
  <si>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</si>
  <si>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</si>
  <si>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</si>
  <si>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</si>
  <si>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</si>
  <si>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</si>
  <si>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</si>
  <si>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</si>
  <si>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</si>
  <si>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</si>
  <si>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</si>
  <si>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</si>
  <si>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</si>
  <si>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</si>
  <si>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</si>
  <si>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</si>
  <si>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</si>
  <si>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</si>
  <si>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</si>
  <si>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</si>
  <si>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</si>
  <si>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</si>
  <si>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</si>
  <si>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</si>
  <si>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</si>
  <si>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</si>
  <si>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</si>
  <si>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</si>
  <si>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</si>
  <si>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</si>
  <si>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</si>
  <si>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</si>
  <si>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</si>
  <si>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</si>
  <si>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</si>
  <si>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</si>
  <si>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</si>
  <si>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</si>
  <si>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</si>
  <si>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</si>
  <si>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</si>
  <si>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</si>
  <si>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</si>
  <si>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</si>
  <si>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</si>
  <si>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</si>
  <si>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</si>
  <si>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</si>
  <si>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</si>
  <si>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</si>
  <si>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</si>
  <si>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</si>
  <si>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</si>
  <si>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</si>
  <si>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</si>
  <si>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</si>
  <si>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</si>
  <si>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</si>
  <si>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</si>
  <si>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</si>
  <si>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</si>
  <si>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</si>
  <si>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</si>
  <si>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</si>
  <si>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</si>
  <si>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</si>
  <si>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</si>
  <si>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</si>
  <si>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</si>
  <si>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</si>
  <si>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</si>
  <si>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</si>
  <si>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</si>
  <si>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</si>
  <si>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</si>
  <si>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</si>
  <si>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</si>
  <si>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</si>
  <si>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</si>
  <si>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</si>
  <si>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</si>
  <si>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</si>
  <si>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</si>
  <si>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</si>
  <si>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</si>
  <si>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</si>
  <si>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</si>
  <si>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</si>
  <si>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</si>
  <si>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</si>
  <si>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</si>
  <si>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</si>
  <si>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</si>
  <si>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</si>
  <si>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</si>
  <si>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</si>
  <si>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</si>
  <si>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</si>
  <si>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</si>
  <si>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</si>
  <si>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</si>
  <si>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</si>
  <si>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</si>
  <si>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</si>
  <si>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</si>
  <si>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</si>
  <si>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</si>
  <si>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</si>
  <si>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</si>
  <si>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</si>
  <si>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</si>
  <si>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</si>
  <si>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</si>
  <si>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</si>
  <si>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</si>
  <si>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</si>
  <si>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</si>
  <si>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</si>
  <si>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</si>
  <si>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</si>
  <si>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</si>
  <si>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</si>
  <si>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</si>
  <si>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</si>
  <si>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</si>
  <si>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</si>
  <si>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</si>
  <si>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</si>
  <si>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</si>
  <si>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</si>
  <si>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</si>
  <si>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</si>
  <si>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</si>
  <si>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</si>
  <si>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</si>
  <si>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</si>
  <si>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</si>
  <si>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</si>
  <si>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</si>
  <si>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</si>
  <si>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</si>
  <si>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</si>
  <si>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</si>
  <si>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</si>
  <si>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</si>
  <si>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</si>
  <si>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</si>
  <si>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</si>
  <si>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</si>
  <si>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</si>
  <si>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</si>
  <si>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</si>
  <si>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</si>
  <si>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</si>
  <si>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</si>
  <si>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</si>
  <si>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</si>
  <si>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</si>
  <si>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</si>
  <si>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</si>
  <si>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</si>
  <si>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</si>
  <si>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</si>
  <si>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</si>
  <si>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</si>
  <si>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</si>
  <si>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</si>
  <si>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</si>
  <si>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</si>
  <si>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</si>
  <si>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</si>
  <si>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</si>
  <si>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</si>
  <si>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</si>
  <si>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</si>
  <si>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</si>
  <si>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</si>
  <si>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</si>
  <si>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</si>
  <si>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</si>
  <si>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</si>
  <si>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</si>
  <si>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</si>
  <si>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</si>
  <si>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</si>
  <si>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</si>
  <si>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</si>
  <si>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</si>
  <si>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</si>
  <si>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</si>
  <si>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</si>
  <si>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</si>
  <si>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</si>
  <si>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</si>
  <si>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</si>
  <si>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</si>
  <si>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</si>
  <si>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</si>
  <si>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</si>
  <si>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</si>
  <si>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</si>
  <si>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</si>
  <si>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</si>
  <si>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</si>
  <si>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</si>
  <si>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</si>
  <si>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</si>
  <si>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</si>
  <si>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</si>
  <si>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</si>
  <si>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</si>
  <si>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</si>
  <si>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</si>
  <si>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</si>
  <si>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</si>
  <si>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</si>
  <si>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</si>
  <si>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</si>
  <si>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</si>
  <si>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</si>
  <si>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</si>
  <si>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</si>
  <si>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</si>
  <si>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</si>
  <si>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</si>
  <si>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</si>
  <si>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</si>
  <si>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</si>
  <si>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</si>
  <si>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</si>
  <si>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</si>
  <si>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</si>
  <si>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</si>
  <si>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</si>
  <si>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</si>
  <si>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</si>
  <si>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</si>
  <si>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</si>
  <si>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</si>
  <si>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</si>
  <si>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</si>
  <si>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</si>
  <si>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</si>
  <si>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</si>
  <si>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</si>
  <si>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</si>
  <si>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</si>
  <si>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</si>
  <si>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</si>
  <si>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</si>
  <si>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</si>
  <si>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</si>
  <si>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</si>
  <si>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</si>
  <si>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</si>
  <si>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</si>
  <si>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</si>
  <si>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</si>
  <si>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</si>
  <si>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</si>
  <si>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</si>
  <si>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</si>
  <si>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</si>
  <si>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</si>
  <si>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</si>
  <si>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</si>
  <si>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</si>
  <si>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</si>
  <si>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</si>
  <si>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</si>
  <si>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</si>
  <si>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</si>
  <si>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</si>
  <si>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</si>
  <si>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</si>
  <si>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</si>
  <si>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</si>
  <si>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</si>
  <si>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</si>
  <si>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</si>
  <si>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</si>
  <si>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</si>
  <si>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</si>
  <si>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</si>
  <si>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</si>
  <si>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</si>
  <si>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</si>
  <si>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</si>
  <si>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</si>
  <si>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</si>
  <si>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</si>
  <si>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</si>
  <si>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</si>
  <si>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</si>
  <si>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</si>
  <si>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</si>
  <si>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</si>
  <si>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</si>
  <si>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</si>
  <si>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</si>
  <si>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</si>
  <si>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</si>
  <si>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</si>
  <si>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</si>
  <si>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</si>
  <si>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</si>
  <si>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</si>
  <si>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</si>
  <si>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</si>
  <si>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</si>
  <si>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</si>
  <si>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</si>
  <si>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</si>
  <si>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</si>
  <si>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</si>
  <si>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</si>
  <si>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</si>
  <si>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</si>
  <si>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</si>
  <si>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</si>
  <si>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</si>
  <si>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</si>
  <si>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</si>
  <si>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</si>
  <si>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</si>
  <si>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</si>
  <si>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</si>
  <si>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</si>
  <si>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</si>
  <si>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</si>
  <si>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</si>
  <si>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</si>
  <si>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</si>
  <si>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</si>
  <si>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</si>
  <si>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</si>
  <si>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</si>
  <si>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</si>
  <si>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</si>
  <si>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</si>
  <si>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</si>
  <si>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</si>
  <si>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</si>
  <si>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</si>
  <si>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</si>
  <si>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</si>
  <si>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</si>
  <si>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</si>
  <si>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</si>
  <si>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</si>
  <si>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</si>
  <si>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</si>
  <si>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</si>
  <si>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</si>
  <si>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</si>
  <si>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</si>
  <si>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</si>
  <si>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</si>
  <si>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</si>
  <si>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</si>
  <si>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</si>
  <si>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</si>
  <si>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</si>
  <si>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</si>
  <si>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</si>
  <si>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</si>
  <si>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</si>
  <si>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</si>
  <si>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</si>
  <si>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</si>
  <si>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</si>
  <si>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</si>
  <si>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</si>
  <si>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</si>
  <si>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</si>
  <si>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</si>
  <si>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</si>
  <si>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</si>
  <si>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</si>
  <si>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</si>
  <si>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</si>
  <si>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</si>
  <si>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</si>
  <si>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</si>
  <si>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</si>
  <si>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</si>
  <si>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</si>
  <si>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</si>
  <si>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</si>
  <si>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</si>
  <si>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</si>
  <si>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</si>
  <si>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</si>
  <si>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</si>
  <si>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</si>
  <si>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</si>
  <si>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</si>
  <si>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</si>
  <si>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</si>
  <si>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</si>
  <si>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</si>
  <si>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</si>
  <si>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</si>
  <si>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</si>
  <si>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</si>
  <si>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</si>
  <si>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</si>
  <si>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</si>
  <si>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</si>
  <si>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</si>
  <si>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</si>
  <si>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</si>
  <si>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</si>
  <si>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</si>
  <si>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</si>
  <si>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</si>
  <si>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</si>
  <si>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</si>
  <si>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</si>
  <si>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</si>
  <si>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</si>
  <si>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</si>
  <si>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</si>
  <si>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</si>
  <si>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</si>
  <si>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</si>
  <si>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</si>
  <si>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</si>
  <si>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</si>
  <si>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</si>
  <si>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</si>
  <si>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</si>
  <si>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</si>
  <si>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</si>
  <si>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</si>
  <si>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</si>
  <si>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</si>
  <si>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</si>
  <si>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</si>
  <si>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</si>
  <si>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</si>
  <si>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</si>
  <si>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</si>
  <si>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</si>
  <si>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</si>
  <si>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</si>
  <si>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</si>
  <si>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</si>
  <si>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</si>
  <si>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</si>
  <si>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</si>
  <si>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</si>
  <si>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</si>
  <si>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</si>
  <si>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</si>
  <si>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</si>
  <si>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</si>
  <si>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</si>
  <si>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</si>
  <si>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</si>
  <si>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</si>
  <si>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</si>
  <si>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</si>
  <si>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</si>
  <si>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</si>
  <si>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</si>
  <si>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</si>
  <si>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</si>
  <si>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</si>
  <si>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</si>
  <si>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</si>
  <si>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</si>
  <si>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</si>
  <si>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</si>
  <si>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</si>
  <si>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</si>
  <si>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</si>
  <si>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</si>
  <si>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</si>
  <si>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</si>
  <si>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</si>
  <si>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</si>
  <si>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</si>
  <si>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</si>
  <si>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</si>
  <si>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</si>
  <si>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</si>
  <si>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</si>
  <si>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</si>
  <si>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</si>
  <si>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</si>
  <si>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</si>
  <si>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</si>
  <si>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</si>
  <si>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</si>
  <si>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</si>
  <si>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</si>
  <si>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</si>
  <si>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</si>
  <si>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</si>
  <si>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</si>
  <si>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</si>
  <si>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</si>
  <si>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</si>
  <si>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</si>
  <si>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</si>
  <si>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</si>
  <si>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</si>
  <si>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</si>
  <si>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</si>
  <si>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</si>
  <si>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</si>
  <si>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</si>
  <si>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</si>
  <si>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</si>
  <si>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</si>
  <si>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</si>
  <si>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</si>
  <si>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</si>
  <si>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</si>
  <si>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</si>
  <si>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</si>
  <si>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</si>
  <si>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</si>
  <si>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</si>
  <si>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</si>
  <si>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</si>
  <si>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</si>
  <si>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</si>
  <si>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</si>
  <si>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</si>
  <si>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</si>
  <si>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</si>
  <si>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</si>
  <si>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</si>
  <si>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</si>
  <si>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</si>
  <si>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</si>
  <si>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</si>
  <si>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</si>
  <si>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</si>
  <si>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</si>
  <si>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</si>
  <si>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</si>
  <si>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</si>
  <si>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</si>
  <si>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</si>
  <si>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</si>
  <si>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</si>
  <si>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</si>
  <si>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</si>
  <si>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</si>
  <si>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</si>
  <si>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</si>
  <si>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</si>
  <si>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</si>
  <si>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</si>
  <si>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</si>
  <si>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</si>
  <si>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</si>
  <si>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</si>
  <si>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</si>
  <si>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</si>
  <si>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</si>
  <si>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</si>
  <si>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</si>
  <si>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</si>
  <si>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</si>
  <si>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</si>
  <si>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</si>
  <si>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</si>
  <si>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</si>
  <si>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</si>
  <si>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</si>
  <si>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</si>
  <si>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</si>
  <si>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</si>
  <si>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</si>
  <si>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</si>
  <si>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</si>
  <si>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</si>
  <si>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</si>
  <si>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</si>
  <si>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</si>
  <si>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</si>
  <si>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</si>
  <si>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</si>
  <si>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</si>
  <si>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</si>
  <si>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</si>
  <si>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</si>
  <si>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</si>
  <si>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</si>
  <si>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</si>
  <si>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</si>
  <si>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</si>
  <si>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</si>
  <si>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</si>
  <si>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</si>
  <si>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</si>
  <si>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</si>
  <si>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</si>
  <si>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</si>
  <si>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</si>
  <si>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</si>
  <si>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</si>
  <si>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</si>
  <si>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</si>
  <si>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</si>
  <si>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</si>
  <si>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</si>
  <si>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</si>
  <si>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</si>
  <si>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</si>
  <si>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</si>
  <si>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</si>
  <si>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</si>
  <si>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</si>
  <si>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</si>
  <si>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</si>
  <si>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</si>
  <si>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</si>
  <si>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</si>
  <si>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</si>
  <si>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</si>
  <si>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</si>
  <si>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</si>
  <si>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</si>
  <si>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</si>
  <si>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</si>
  <si>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</si>
  <si>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</si>
  <si>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</si>
  <si>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</si>
  <si>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</si>
  <si>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</si>
  <si>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</si>
  <si>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</si>
  <si>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</si>
  <si>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</si>
  <si>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</si>
  <si>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</si>
  <si>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</si>
  <si>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</si>
  <si>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</si>
  <si>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</si>
  <si>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</si>
  <si>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</si>
  <si>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</si>
  <si>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</si>
  <si>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</si>
  <si>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</si>
  <si>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</si>
  <si>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</si>
  <si>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</si>
  <si>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</si>
  <si>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</si>
  <si>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</si>
  <si>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</si>
  <si>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</si>
  <si>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</si>
  <si>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</si>
  <si>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</si>
  <si>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</si>
  <si>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</si>
  <si>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</si>
  <si>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</si>
  <si>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</si>
  <si>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</si>
  <si>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</si>
  <si>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</si>
  <si>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</si>
  <si>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</si>
  <si>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</si>
  <si>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</si>
  <si>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</si>
  <si>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</si>
  <si>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</si>
  <si>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</si>
  <si>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</si>
  <si>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</si>
  <si>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</si>
  <si>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</si>
  <si>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</si>
  <si>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</si>
  <si>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</si>
  <si>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</si>
  <si>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</si>
  <si>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</si>
  <si>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</si>
  <si>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</si>
  <si>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</si>
  <si>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</si>
  <si>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</si>
  <si>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</si>
  <si>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</si>
  <si>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</si>
  <si>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</si>
  <si>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</si>
  <si>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</si>
  <si>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</si>
  <si>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</si>
  <si>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</si>
  <si>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</si>
  <si>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</si>
  <si>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</si>
  <si>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</si>
  <si>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</si>
  <si>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</si>
  <si>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</si>
  <si>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</si>
  <si>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</si>
  <si>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</si>
  <si>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</si>
  <si>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</si>
  <si>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</si>
  <si>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</si>
  <si>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</si>
  <si>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</si>
  <si>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</si>
  <si>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</si>
  <si>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</si>
  <si>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</si>
  <si>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</si>
  <si>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</si>
  <si>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</si>
  <si>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</si>
  <si>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</si>
  <si>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</si>
  <si>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</si>
  <si>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</si>
  <si>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</si>
  <si>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</si>
  <si>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</si>
  <si>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</si>
  <si>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</si>
  <si>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</si>
  <si>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</si>
  <si>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</si>
  <si>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</si>
  <si>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</si>
  <si>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</si>
  <si>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</si>
  <si>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</si>
  <si>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</si>
  <si>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</si>
  <si>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</si>
  <si>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</si>
  <si>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</si>
  <si>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</si>
  <si>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</si>
  <si>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</si>
  <si>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</si>
  <si>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</si>
  <si>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</si>
  <si>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</si>
  <si>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</si>
  <si>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</si>
  <si>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</si>
  <si>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</si>
  <si>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</si>
  <si>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</si>
  <si>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</si>
  <si>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</si>
  <si>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</si>
  <si>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</si>
  <si>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</si>
  <si>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</si>
  <si>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</si>
  <si>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</si>
  <si>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</si>
  <si>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</si>
  <si>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</si>
  <si>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</si>
  <si>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</si>
  <si>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</si>
  <si>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</si>
  <si>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</si>
  <si>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</si>
  <si>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</si>
  <si>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</si>
  <si>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</si>
  <si>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</si>
  <si>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</si>
  <si>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</si>
  <si>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</si>
  <si>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</si>
  <si>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</si>
  <si>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</si>
  <si>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</si>
  <si>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</si>
  <si>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</si>
  <si>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</si>
  <si>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</si>
  <si>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</si>
  <si>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</si>
  <si>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</si>
  <si>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</si>
  <si>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</si>
  <si>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</si>
  <si>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</si>
  <si>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</si>
  <si>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</si>
  <si>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</si>
  <si>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</si>
  <si>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</si>
  <si>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</si>
  <si>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</si>
  <si>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</si>
  <si>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</si>
  <si>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</si>
  <si>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</si>
  <si>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</si>
  <si>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</si>
  <si>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</si>
  <si>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</si>
  <si>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</si>
  <si>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</si>
  <si>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</si>
  <si>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</si>
  <si>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</si>
  <si>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</si>
  <si>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</si>
  <si>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</si>
  <si>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</si>
  <si>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</si>
  <si>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</si>
  <si>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</si>
  <si>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</si>
  <si>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</si>
  <si>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</si>
  <si>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</si>
  <si>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</si>
  <si>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</si>
  <si>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</si>
  <si>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</si>
  <si>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</si>
  <si>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</si>
  <si>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</si>
  <si>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</si>
  <si>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</si>
  <si>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</si>
  <si>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</si>
  <si>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</si>
  <si>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</si>
  <si>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</si>
  <si>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</si>
  <si>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</si>
  <si>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</si>
  <si>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</si>
  <si>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</si>
  <si>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</si>
  <si>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</si>
  <si>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</si>
  <si>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</si>
  <si>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</si>
  <si>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</si>
  <si>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</si>
  <si>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</si>
  <si>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</si>
  <si>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</si>
  <si>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</si>
  <si>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</si>
  <si>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</si>
  <si>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</si>
  <si>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</si>
  <si>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</si>
  <si>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</si>
  <si>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</si>
  <si>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</si>
  <si>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</si>
  <si>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</si>
  <si>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</si>
  <si>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</si>
  <si>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</si>
  <si>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</si>
  <si>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</si>
  <si>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</si>
  <si>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</si>
  <si>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</si>
  <si>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</si>
  <si>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</si>
  <si>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</si>
  <si>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</si>
  <si>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</si>
  <si>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</si>
  <si>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</si>
  <si>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</si>
  <si>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</si>
  <si>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</si>
  <si>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</si>
  <si>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</si>
  <si>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</si>
  <si>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</si>
  <si>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</si>
  <si>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</si>
  <si>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</si>
  <si>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</si>
  <si>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</si>
  <si>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</si>
  <si>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</si>
  <si>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</si>
  <si>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</si>
  <si>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</si>
  <si>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</si>
  <si>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</si>
  <si>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</si>
  <si>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</si>
  <si>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</si>
  <si>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</si>
  <si>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</si>
  <si>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</si>
  <si>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</si>
  <si>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</si>
  <si>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</si>
  <si>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</si>
  <si>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</si>
  <si>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</si>
  <si>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</si>
  <si>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</si>
  <si>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</si>
  <si>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</si>
  <si>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</si>
  <si>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</si>
  <si>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</si>
  <si>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</si>
  <si>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</si>
  <si>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</si>
  <si>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</si>
  <si>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</si>
  <si>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</si>
  <si>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</si>
  <si>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</si>
  <si>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</si>
  <si>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</si>
  <si>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</si>
  <si>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</si>
  <si>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</si>
  <si>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</si>
  <si>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</si>
  <si>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</si>
  <si>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</si>
  <si>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</si>
  <si>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</si>
  <si>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</si>
  <si>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</si>
  <si>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</si>
  <si>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</si>
  <si>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</si>
  <si>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</si>
  <si>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</si>
  <si>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</si>
  <si>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</si>
  <si>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</si>
  <si>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</si>
  <si>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</si>
  <si>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</si>
  <si>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</si>
  <si>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</si>
  <si>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</si>
  <si>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</si>
  <si>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</si>
  <si>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</si>
  <si>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</si>
  <si>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</si>
  <si>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</si>
  <si>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</si>
  <si>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</si>
  <si>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</si>
  <si>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</si>
  <si>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</si>
  <si>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</si>
  <si>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</si>
  <si>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</si>
  <si>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</si>
  <si>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</si>
  <si>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</si>
  <si>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</si>
  <si>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</si>
  <si>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</si>
  <si>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</si>
  <si>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</si>
  <si>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</si>
  <si>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</si>
  <si>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</si>
  <si>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</si>
  <si>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</si>
  <si>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</si>
  <si>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</si>
  <si>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</si>
  <si>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</si>
  <si>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</si>
  <si>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</si>
  <si>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</si>
  <si>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</si>
  <si>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</si>
  <si>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</si>
  <si>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</si>
  <si>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</si>
  <si>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</si>
  <si>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</si>
  <si>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</si>
  <si>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</si>
  <si>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</si>
  <si>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</si>
  <si>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</si>
  <si>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</si>
  <si>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</si>
  <si>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</si>
  <si>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</si>
  <si>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</si>
  <si>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</si>
  <si>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</si>
  <si>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</si>
  <si>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</si>
  <si>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</si>
  <si>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</si>
  <si>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</si>
  <si>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</si>
  <si>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</si>
  <si>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</si>
  <si>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</si>
  <si>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</si>
  <si>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</si>
  <si>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</si>
  <si>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</si>
  <si>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</si>
  <si>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</si>
  <si>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</si>
  <si>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</si>
  <si>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</si>
  <si>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</si>
  <si>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</si>
  <si>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</si>
  <si>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</si>
  <si>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</si>
  <si>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</si>
  <si>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</si>
  <si>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</si>
  <si>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</si>
  <si>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</si>
  <si>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</si>
  <si>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</si>
  <si>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</si>
  <si>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</si>
  <si>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</si>
  <si>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</si>
  <si>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</si>
  <si>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</si>
  <si>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</si>
  <si>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</si>
  <si>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</si>
  <si>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</si>
  <si>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</si>
  <si>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</si>
  <si>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</si>
  <si>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</si>
  <si>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</si>
  <si>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</si>
  <si>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</si>
  <si>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</si>
  <si>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</si>
  <si>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</si>
  <si>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</si>
  <si>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</si>
  <si>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</si>
  <si>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</si>
  <si>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</si>
  <si>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</si>
  <si>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</si>
  <si>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</si>
  <si>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</si>
  <si>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</si>
  <si>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</si>
  <si>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</si>
  <si>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</si>
  <si>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</si>
  <si>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</si>
  <si>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</si>
  <si>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</si>
  <si>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</si>
  <si>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</si>
  <si>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</si>
  <si>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</si>
  <si>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</si>
  <si>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</si>
  <si>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</si>
  <si>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</si>
  <si>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</si>
  <si>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</si>
  <si>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</si>
  <si>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</si>
  <si>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</si>
  <si>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</si>
  <si>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</si>
  <si>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</si>
  <si>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</si>
  <si>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</si>
  <si>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</si>
  <si>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</si>
  <si>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</si>
  <si>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</si>
  <si>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</si>
  <si>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</si>
  <si>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</si>
  <si>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</si>
  <si>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</si>
  <si>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</si>
  <si>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</si>
  <si>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</si>
  <si>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</si>
  <si>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</si>
  <si>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</si>
  <si>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</si>
  <si>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</si>
  <si>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</si>
  <si>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</si>
  <si>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</si>
  <si>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</si>
  <si>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</si>
  <si>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</si>
  <si>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</si>
  <si>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</si>
  <si>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</si>
  <si>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</si>
  <si>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</si>
  <si>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</si>
  <si>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</si>
  <si>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</si>
  <si>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</si>
  <si>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</si>
  <si>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</si>
  <si>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</si>
  <si>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</si>
  <si>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</si>
  <si>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</si>
  <si>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</si>
  <si>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</si>
  <si>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</si>
  <si>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</si>
  <si>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</si>
  <si>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</si>
  <si>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</si>
  <si>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</si>
  <si>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</si>
  <si>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</si>
  <si>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</si>
  <si>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</si>
  <si>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</si>
  <si>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</si>
  <si>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</si>
  <si>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</si>
  <si>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</si>
  <si>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</si>
  <si>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</si>
  <si>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</si>
  <si>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</si>
  <si>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</si>
  <si>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</si>
  <si>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</si>
  <si>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</si>
  <si>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</si>
  <si>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</si>
  <si>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</si>
  <si>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</si>
  <si>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</si>
  <si>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</si>
  <si>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</si>
  <si>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</si>
  <si>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</si>
  <si>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</si>
  <si>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</si>
  <si>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</si>
  <si>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</si>
  <si>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</si>
  <si>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</si>
  <si>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</si>
  <si>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</si>
  <si>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</si>
  <si>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</si>
  <si>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</si>
  <si>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</si>
  <si>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</si>
  <si>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</si>
  <si>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</si>
  <si>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</si>
  <si>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</si>
  <si>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</si>
  <si>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</si>
  <si>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</si>
  <si>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</si>
  <si>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</si>
  <si>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</si>
  <si>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</si>
  <si>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</si>
  <si>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</si>
  <si>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</si>
  <si>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</si>
  <si>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</si>
  <si>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</si>
  <si>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</si>
  <si>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</si>
  <si>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</si>
  <si>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</si>
  <si>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</si>
  <si>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</si>
  <si>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</si>
  <si>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</si>
  <si>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</si>
  <si>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</si>
  <si>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</si>
  <si>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</si>
  <si>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</si>
  <si>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</si>
  <si>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</si>
  <si>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</si>
  <si>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</si>
  <si>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</si>
  <si>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</si>
  <si>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</si>
  <si>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</si>
  <si>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</si>
  <si>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</si>
  <si>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</si>
  <si>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</si>
  <si>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</si>
  <si>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</si>
  <si>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</si>
  <si>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</si>
  <si>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</si>
  <si>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</si>
  <si>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</si>
  <si>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</si>
  <si>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</si>
  <si>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</si>
  <si>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</si>
  <si>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</si>
  <si>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</si>
  <si>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</si>
  <si>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</si>
  <si>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</si>
  <si>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</si>
  <si>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</si>
  <si>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</si>
  <si>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</si>
  <si>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</si>
  <si>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</si>
  <si>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</si>
  <si>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</si>
  <si>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</si>
  <si>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</si>
  <si>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</si>
  <si>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</si>
  <si>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</si>
  <si>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</si>
  <si>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</si>
  <si>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</si>
  <si>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</si>
  <si>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</si>
  <si>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</si>
  <si>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</si>
  <si>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</si>
  <si>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</si>
  <si>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</si>
  <si>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</si>
  <si>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</si>
  <si>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</si>
  <si>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</si>
  <si>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</si>
  <si>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</si>
  <si>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</si>
  <si>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</si>
  <si>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</si>
  <si>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</si>
  <si>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</si>
  <si>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</si>
  <si>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</si>
  <si>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</si>
  <si>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</si>
  <si>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</si>
  <si>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</si>
  <si>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</si>
  <si>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</si>
  <si>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</si>
  <si>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</si>
  <si>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</si>
  <si>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</si>
  <si>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</si>
  <si>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</si>
  <si>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</si>
  <si>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</si>
  <si>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</si>
  <si>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</si>
  <si>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</si>
  <si>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</si>
  <si>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</si>
  <si>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</si>
  <si>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</si>
  <si>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</si>
  <si>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</si>
  <si>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</si>
  <si>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</si>
  <si>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</si>
  <si>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</si>
  <si>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</si>
  <si>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</si>
  <si>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</si>
  <si>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</si>
  <si>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</si>
  <si>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</si>
  <si>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</si>
  <si>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</si>
  <si>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</si>
  <si>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</si>
  <si>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</si>
  <si>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</si>
  <si>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</si>
  <si>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</si>
  <si>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</si>
  <si>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</si>
  <si>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</si>
  <si>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</si>
  <si>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</si>
  <si>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</si>
  <si>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</si>
  <si>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</si>
  <si>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</si>
  <si>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</si>
  <si>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</si>
  <si>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</si>
  <si>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</si>
  <si>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</si>
  <si>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</si>
  <si>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</si>
  <si>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</si>
  <si>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</si>
  <si>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</si>
  <si>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</si>
  <si>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</si>
  <si>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</si>
  <si>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</si>
  <si>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</si>
  <si>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</si>
  <si>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</si>
  <si>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</si>
  <si>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</si>
  <si>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</si>
  <si>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</si>
  <si>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</si>
  <si>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</si>
  <si>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</si>
  <si>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</si>
  <si>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</si>
  <si>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</si>
  <si>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</si>
  <si>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</si>
  <si>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</si>
  <si>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</si>
  <si>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</si>
  <si>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</si>
  <si>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</si>
  <si>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</si>
  <si>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</si>
  <si>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</si>
  <si>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</si>
  <si>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</si>
  <si>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</si>
  <si>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</si>
  <si>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</si>
  <si>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</si>
  <si>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</si>
  <si>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</si>
  <si>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</si>
  <si>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</si>
  <si>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</si>
  <si>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</si>
  <si>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</si>
  <si>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</si>
  <si>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</si>
  <si>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</si>
  <si>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</si>
  <si>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</si>
  <si>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</si>
  <si>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</si>
  <si>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</si>
  <si>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</si>
  <si>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</si>
  <si>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</si>
  <si>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</si>
  <si>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</si>
  <si>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</si>
  <si>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</si>
  <si>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</si>
  <si>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</si>
  <si>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</si>
  <si>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</si>
  <si>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</si>
  <si>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</si>
  <si>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</si>
  <si>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</si>
  <si>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</si>
  <si>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</si>
  <si>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</si>
  <si>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</si>
  <si>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</si>
  <si>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</si>
  <si>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</si>
  <si>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</si>
  <si>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</si>
  <si>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</si>
  <si>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</si>
  <si>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</si>
  <si>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</si>
  <si>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</si>
  <si>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</si>
  <si>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</si>
  <si>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</si>
  <si>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</si>
  <si>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</si>
  <si>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</si>
  <si>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</si>
  <si>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</si>
  <si>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</si>
  <si>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</si>
  <si>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</si>
  <si>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</si>
  <si>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</si>
  <si>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</si>
  <si>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</si>
  <si>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</si>
  <si>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</si>
  <si>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</si>
  <si>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</si>
  <si>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</si>
  <si>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</si>
  <si>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</si>
  <si>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</si>
  <si>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</si>
  <si>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</si>
  <si>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</si>
  <si>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</si>
  <si>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</si>
  <si>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</si>
  <si>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</si>
  <si>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</si>
  <si>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</si>
  <si>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</si>
  <si>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</si>
  <si>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</si>
  <si>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</si>
  <si>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</si>
  <si>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</si>
  <si>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</si>
  <si>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</si>
  <si>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</si>
  <si>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</si>
  <si>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</si>
  <si>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</si>
  <si>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</si>
  <si>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</si>
  <si>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</si>
  <si>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</si>
  <si>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</si>
  <si>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</si>
  <si>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</si>
  <si>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</si>
  <si>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</si>
  <si>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</si>
  <si>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</si>
  <si>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</si>
  <si>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</si>
  <si>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</si>
  <si>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</si>
  <si>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</si>
  <si>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</si>
  <si>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</si>
  <si>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</si>
  <si>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</si>
  <si>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</si>
  <si>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</si>
  <si>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</si>
  <si>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</si>
  <si>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</si>
  <si>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</si>
  <si>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</si>
  <si>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</si>
  <si>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</si>
  <si>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</si>
  <si>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</si>
  <si>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</si>
  <si>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</si>
  <si>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</si>
  <si>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</si>
  <si>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</si>
  <si>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</si>
  <si>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</si>
  <si>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</si>
  <si>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</si>
  <si>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</si>
  <si>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</si>
  <si>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</si>
  <si>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</si>
  <si>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</si>
  <si>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</si>
  <si>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</si>
  <si>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</si>
  <si>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</si>
  <si>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</si>
  <si>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</si>
  <si>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</si>
  <si>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</si>
  <si>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</si>
  <si>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</si>
  <si>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</si>
  <si>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</si>
  <si>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</si>
  <si>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</si>
  <si>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</si>
  <si>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</si>
  <si>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</si>
  <si>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</si>
  <si>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</si>
  <si>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</si>
  <si>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</si>
  <si>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</si>
  <si>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</si>
  <si>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</si>
  <si>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</si>
  <si>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</si>
  <si>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</si>
  <si>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</si>
  <si>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</si>
  <si>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</si>
  <si>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</si>
  <si>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</si>
  <si>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</si>
  <si>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</si>
  <si>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</si>
  <si>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</si>
  <si>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</si>
  <si>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</si>
  <si>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</si>
  <si>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</si>
  <si>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</si>
  <si>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</si>
  <si>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</si>
  <si>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</si>
  <si>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</si>
  <si>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</si>
  <si>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</si>
  <si>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</si>
  <si>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</si>
  <si>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</si>
  <si>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</si>
  <si>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</si>
  <si>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</si>
  <si>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</si>
  <si>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</si>
  <si>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</si>
  <si>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</si>
  <si>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</si>
  <si>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</si>
  <si>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</si>
  <si>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</si>
  <si>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</si>
  <si>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</si>
  <si>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</si>
  <si>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</si>
  <si>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</si>
  <si>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</si>
  <si>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</si>
  <si>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</si>
  <si>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</si>
  <si>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</si>
  <si>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</si>
  <si>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</si>
  <si>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</si>
  <si>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</si>
  <si>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</si>
  <si>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</si>
  <si>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</si>
  <si>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</si>
  <si>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</si>
  <si>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</si>
  <si>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</si>
  <si>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</si>
  <si>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</si>
  <si>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</si>
  <si>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</si>
  <si>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</si>
  <si>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</si>
  <si>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</si>
  <si>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</si>
  <si>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</si>
  <si>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</si>
  <si>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</si>
  <si>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</si>
  <si>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</si>
  <si>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</si>
  <si>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</si>
  <si>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</si>
  <si>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</si>
  <si>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</si>
  <si>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</si>
  <si>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</si>
  <si>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</si>
  <si>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</si>
  <si>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</si>
  <si>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</si>
  <si>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</si>
  <si>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</si>
  <si>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</si>
  <si>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</si>
  <si>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</si>
  <si>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</si>
  <si>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</si>
  <si>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</si>
  <si>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</si>
  <si>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</si>
  <si>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</si>
  <si>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</si>
  <si>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</si>
  <si>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</si>
  <si>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</si>
  <si>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</si>
  <si>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</si>
  <si>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</si>
  <si>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</si>
  <si>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</si>
  <si>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</si>
  <si>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</si>
  <si>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</si>
  <si>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</si>
  <si>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</si>
  <si>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</si>
  <si>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</si>
  <si>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</si>
  <si>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</si>
  <si>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</si>
  <si>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</si>
  <si>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</si>
  <si>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</si>
  <si>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</si>
  <si>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</si>
  <si>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</si>
  <si>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</si>
  <si>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</si>
  <si>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</si>
  <si>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</si>
  <si>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</si>
  <si>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</si>
  <si>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</si>
  <si>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</si>
  <si>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</si>
  <si>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</si>
  <si>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</si>
  <si>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</si>
  <si>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</si>
  <si>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</si>
  <si>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</si>
  <si>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</si>
  <si>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</si>
  <si>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</si>
  <si>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</si>
  <si>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</si>
  <si>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</si>
  <si>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</si>
  <si>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</si>
  <si>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</si>
  <si>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</si>
  <si>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</si>
  <si>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</si>
  <si>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</si>
  <si>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</si>
  <si>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</si>
  <si>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</si>
  <si>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</si>
  <si>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</si>
  <si>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</si>
  <si>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</si>
  <si>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</si>
  <si>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</si>
  <si>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</si>
  <si>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</si>
  <si>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</si>
  <si>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</si>
  <si>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</si>
  <si>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</si>
  <si>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</si>
  <si>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</si>
  <si>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</si>
  <si>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</si>
  <si>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</si>
  <si>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</si>
  <si>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</si>
  <si>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</si>
  <si>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</si>
  <si>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</si>
  <si>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</si>
  <si>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</si>
  <si>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</si>
  <si>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</si>
  <si>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</si>
  <si>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</si>
  <si>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</si>
  <si>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</si>
  <si>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</si>
  <si>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</si>
  <si>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</si>
  <si>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</si>
  <si>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</si>
  <si>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</si>
  <si>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</si>
  <si>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</si>
  <si>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</si>
  <si>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</si>
  <si>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</si>
  <si>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</si>
  <si>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</si>
  <si>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</si>
  <si>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</si>
  <si>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</si>
  <si>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</si>
  <si>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</si>
  <si>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</si>
  <si>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</si>
  <si>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</si>
  <si>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</si>
  <si>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</si>
  <si>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</si>
  <si>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</si>
  <si>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</si>
  <si>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</si>
  <si>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</si>
  <si>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</si>
  <si>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</si>
  <si>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</si>
  <si>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</si>
  <si>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</si>
  <si>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</si>
  <si>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</si>
  <si>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</si>
  <si>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</si>
  <si>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</si>
  <si>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</si>
  <si>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</si>
  <si>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</si>
  <si>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</si>
  <si>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</si>
  <si>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</si>
  <si>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</si>
  <si>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</si>
  <si>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</si>
  <si>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</si>
  <si>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</si>
  <si>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</si>
  <si>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</si>
  <si>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</si>
  <si>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</si>
  <si>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</si>
  <si>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</si>
  <si>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</si>
  <si>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</si>
  <si>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</si>
  <si>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</si>
  <si>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</si>
  <si>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</si>
  <si>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</si>
  <si>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</si>
  <si>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</si>
  <si>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</si>
  <si>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</si>
  <si>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</si>
  <si>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</si>
  <si>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</si>
  <si>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</si>
  <si>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</si>
  <si>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</si>
  <si>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</si>
  <si>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</si>
  <si>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</si>
  <si>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</si>
  <si>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</si>
  <si>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</si>
  <si>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</si>
  <si>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</si>
  <si>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</si>
  <si>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</si>
  <si>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</si>
  <si>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</si>
  <si>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</si>
  <si>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</si>
  <si>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</si>
  <si>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</si>
  <si>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</si>
  <si>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</si>
  <si>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</si>
  <si>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</si>
  <si>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</si>
  <si>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</si>
  <si>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</si>
  <si>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</si>
  <si>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</si>
  <si>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</si>
  <si>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</si>
  <si>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</si>
  <si>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</si>
  <si>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</si>
  <si>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</si>
  <si>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</si>
  <si>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</si>
  <si>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</si>
  <si>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</si>
  <si>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</si>
  <si>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</si>
  <si>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</si>
  <si>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</si>
  <si>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</si>
  <si>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</si>
  <si>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</si>
  <si>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</si>
  <si>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</si>
  <si>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</si>
  <si>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</si>
  <si>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</si>
  <si>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</si>
  <si>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</si>
  <si>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</si>
  <si>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</si>
  <si>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</si>
  <si>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</si>
  <si>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</si>
  <si>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</si>
  <si>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</si>
  <si>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</si>
  <si>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</si>
  <si>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</si>
  <si>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</si>
  <si>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</si>
  <si>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</si>
  <si>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</si>
  <si>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</si>
  <si>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</si>
  <si>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</si>
  <si>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</si>
  <si>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</si>
  <si>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</si>
  <si>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</si>
  <si>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</si>
  <si>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</si>
  <si>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</si>
  <si>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</si>
  <si>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</si>
  <si>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</si>
  <si>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</si>
  <si>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</si>
  <si>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</si>
  <si>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</si>
  <si>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</si>
  <si>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</si>
  <si>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</si>
  <si>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</si>
  <si>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</si>
  <si>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</si>
  <si>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</si>
  <si>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</si>
  <si>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</si>
  <si>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</si>
  <si>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</si>
  <si>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</si>
  <si>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</si>
  <si>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</si>
  <si>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</si>
  <si>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</si>
  <si>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</si>
  <si>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</si>
  <si>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</si>
  <si>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</si>
  <si>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</si>
  <si>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</si>
  <si>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</si>
  <si>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</si>
  <si>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</si>
  <si>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</si>
  <si>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</si>
  <si>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</si>
  <si>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</si>
  <si>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</si>
  <si>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</si>
  <si>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</si>
  <si>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</si>
  <si>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</si>
  <si>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</si>
  <si>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</si>
  <si>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</si>
  <si>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</si>
  <si>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</si>
  <si>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</si>
  <si>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</si>
  <si>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</si>
  <si>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</si>
  <si>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</si>
  <si>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</si>
  <si>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</si>
  <si>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</si>
  <si>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</si>
  <si>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</si>
  <si>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</si>
  <si>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</si>
  <si>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</si>
  <si>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</si>
  <si>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</si>
  <si>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</si>
  <si>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</si>
  <si>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</si>
  <si>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</si>
  <si>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</si>
  <si>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</si>
  <si>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</si>
  <si>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</si>
  <si>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</si>
  <si>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</si>
  <si>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</si>
  <si>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</si>
  <si>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</si>
  <si>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</si>
  <si>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</si>
  <si>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</si>
  <si>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</si>
  <si>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</si>
  <si>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</si>
  <si>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</si>
  <si>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</si>
  <si>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</si>
  <si>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</si>
  <si>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</si>
  <si>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</si>
  <si>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</si>
  <si>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</si>
  <si>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</si>
  <si>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</si>
  <si>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</si>
  <si>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</si>
  <si>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</si>
  <si>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</si>
  <si>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</si>
  <si>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</si>
  <si>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</si>
  <si>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</si>
  <si>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</si>
  <si>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</si>
  <si>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</si>
  <si>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</si>
  <si>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</si>
  <si>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</si>
  <si>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</si>
  <si>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</si>
  <si>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</si>
  <si>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</si>
  <si>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</si>
  <si>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</si>
  <si>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</si>
  <si>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</si>
  <si>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</si>
  <si>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</si>
  <si>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</si>
  <si>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</si>
  <si>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</si>
  <si>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</si>
  <si>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</si>
  <si>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</si>
  <si>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</si>
  <si>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</si>
  <si>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</si>
  <si>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</si>
  <si>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</si>
  <si>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</si>
  <si>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</si>
  <si>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</si>
  <si>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</si>
  <si>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</si>
  <si>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</si>
  <si>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</si>
  <si>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</si>
  <si>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</si>
  <si>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</si>
  <si>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</si>
  <si>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</si>
  <si>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</si>
  <si>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</si>
  <si>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</si>
  <si>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</si>
  <si>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</si>
  <si>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</si>
  <si>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</si>
  <si>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</si>
  <si>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</si>
  <si>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</si>
  <si>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</si>
  <si>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</si>
  <si>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</si>
  <si>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</si>
  <si>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</si>
  <si>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</si>
  <si>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</si>
  <si>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</si>
  <si>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</si>
  <si>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</si>
  <si>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</si>
  <si>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</si>
  <si>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</si>
  <si>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</si>
  <si>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</si>
  <si>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</si>
  <si>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</si>
  <si>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</si>
  <si>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</si>
  <si>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</si>
  <si>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</si>
  <si>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</si>
  <si>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</si>
  <si>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</si>
  <si>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</si>
  <si>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</si>
  <si>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</si>
  <si>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</si>
  <si>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</si>
  <si>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</si>
  <si>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</si>
  <si>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</si>
  <si>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</si>
  <si>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</si>
  <si>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</si>
  <si>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</si>
  <si>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</si>
  <si>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</si>
  <si>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</si>
  <si>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</si>
  <si>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</si>
  <si>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</si>
  <si>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</si>
  <si>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</si>
  <si>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</si>
  <si>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</si>
  <si>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</si>
  <si>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</si>
  <si>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</si>
  <si>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</si>
  <si>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</si>
  <si>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</si>
  <si>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</si>
  <si>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</si>
  <si>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</si>
  <si>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</si>
  <si>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</si>
  <si>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</si>
  <si>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</si>
  <si>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</si>
  <si>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</si>
  <si>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</si>
  <si>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</si>
  <si>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</si>
  <si>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</si>
  <si>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</si>
  <si>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</si>
  <si>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</si>
  <si>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</si>
  <si>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</si>
  <si>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</si>
  <si>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</si>
  <si>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</si>
  <si>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</si>
  <si>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</si>
  <si>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</si>
  <si>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</si>
  <si>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</si>
  <si>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</si>
  <si>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</si>
  <si>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</si>
  <si>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</si>
  <si>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</si>
  <si>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</si>
  <si>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</si>
  <si>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</si>
  <si>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</si>
  <si>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</si>
  <si>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</si>
  <si>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</si>
  <si>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</si>
  <si>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</si>
  <si>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</si>
  <si>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</si>
  <si>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</si>
  <si>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</si>
  <si>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</si>
  <si>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</si>
  <si>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</si>
  <si>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</si>
  <si>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</si>
  <si>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</si>
  <si>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</si>
  <si>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</si>
  <si>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</si>
  <si>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</si>
  <si>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</si>
  <si>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</si>
  <si>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</si>
  <si>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</si>
  <si>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</si>
  <si>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</si>
  <si>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</si>
  <si>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</si>
  <si>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</si>
  <si>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</si>
  <si>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</si>
  <si>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</si>
  <si>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</si>
  <si>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</si>
  <si>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</si>
  <si>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</si>
  <si>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</si>
  <si>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</si>
  <si>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</si>
  <si>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</si>
  <si>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</si>
  <si>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</si>
  <si>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</si>
  <si>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</si>
  <si>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</si>
  <si>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</si>
  <si>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</si>
  <si>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</si>
  <si>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</si>
  <si>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</si>
  <si>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</si>
  <si>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</si>
  <si>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</si>
  <si>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</si>
  <si>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</si>
  <si>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</si>
  <si>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</si>
  <si>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</si>
  <si>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</si>
  <si>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</si>
  <si>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</si>
  <si>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</si>
  <si>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</si>
  <si>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</si>
  <si>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</si>
  <si>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</si>
  <si>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</si>
  <si>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</si>
  <si>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</si>
  <si>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</si>
  <si>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</si>
  <si>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</si>
  <si>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</si>
  <si>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</si>
  <si>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</si>
  <si>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</si>
  <si>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</si>
  <si>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</si>
  <si>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</si>
  <si>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</si>
  <si>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</si>
  <si>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</si>
  <si>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</si>
  <si>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</si>
  <si>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</si>
  <si>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</si>
  <si>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</si>
  <si>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</si>
  <si>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</si>
  <si>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</si>
  <si>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</si>
  <si>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</si>
  <si>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</si>
  <si>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</si>
  <si>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</si>
  <si>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</si>
  <si>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</si>
  <si>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</si>
  <si>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</si>
  <si>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</si>
  <si>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</si>
  <si>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</si>
  <si>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</si>
  <si>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</si>
  <si>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</si>
  <si>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</si>
  <si>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</si>
  <si>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</si>
  <si>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</si>
  <si>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</si>
  <si>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</si>
  <si>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</si>
  <si>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</si>
  <si>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</si>
  <si>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</si>
  <si>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</si>
  <si>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</si>
  <si>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</si>
  <si>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</si>
  <si>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</si>
  <si>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</si>
  <si>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</si>
  <si>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</si>
  <si>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</si>
  <si>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</si>
  <si>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</si>
  <si>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</si>
  <si>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</si>
  <si>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</si>
  <si>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</si>
  <si>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</si>
  <si>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</si>
  <si>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</si>
  <si>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</si>
  <si>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</si>
  <si>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</si>
  <si>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</si>
  <si>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</si>
  <si>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</si>
  <si>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</si>
  <si>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</si>
  <si>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</si>
  <si>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</si>
  <si>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</si>
  <si>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</si>
  <si>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</si>
  <si>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</si>
  <si>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</si>
  <si>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</si>
  <si>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</si>
  <si>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</si>
  <si>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</si>
  <si>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</si>
  <si>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</si>
  <si>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</si>
  <si>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</si>
  <si>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</si>
  <si>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</si>
  <si>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</si>
  <si>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</si>
  <si>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</si>
  <si>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</si>
  <si>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</si>
  <si>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</si>
  <si>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</si>
  <si>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</si>
  <si>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</si>
  <si>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</si>
  <si>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</si>
  <si>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</si>
  <si>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</si>
  <si>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</si>
  <si>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</si>
  <si>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</si>
  <si>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</si>
  <si>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</si>
  <si>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</si>
  <si>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</si>
  <si>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</si>
  <si>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</si>
  <si>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</si>
  <si>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</si>
  <si>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</si>
  <si>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</si>
  <si>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</si>
  <si>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</si>
  <si>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</si>
  <si>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</si>
  <si>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</si>
  <si>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</si>
  <si>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</si>
  <si>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</si>
  <si>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</si>
  <si>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</si>
  <si>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</si>
  <si>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</si>
  <si>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</si>
  <si>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</si>
  <si>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</si>
  <si>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</si>
  <si>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</si>
  <si>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</si>
  <si>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</si>
  <si>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</si>
  <si>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</si>
  <si>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</si>
  <si>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</si>
  <si>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</si>
  <si>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</si>
  <si>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</si>
  <si>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</si>
  <si>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</si>
  <si>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</si>
  <si>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</si>
  <si>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</si>
  <si>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</si>
  <si>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</si>
  <si>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</si>
  <si>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</si>
  <si>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</si>
  <si>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</si>
  <si>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</si>
  <si>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</si>
  <si>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</si>
  <si>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</si>
  <si>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</si>
  <si>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</si>
  <si>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</si>
  <si>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</si>
  <si>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</si>
  <si>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</si>
  <si>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</si>
  <si>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</si>
  <si>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</si>
  <si>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</si>
  <si>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</si>
  <si>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</si>
  <si>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</si>
  <si>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</si>
  <si>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</si>
  <si>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</si>
  <si>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</si>
  <si>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</si>
  <si>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</si>
  <si>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</si>
  <si>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</si>
  <si>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</si>
  <si>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</si>
  <si>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</si>
  <si>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</si>
  <si>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</si>
  <si>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</si>
  <si>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</si>
  <si>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</si>
  <si>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</si>
  <si>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</si>
  <si>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</si>
  <si>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</si>
  <si>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</si>
  <si>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</si>
  <si>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</si>
  <si>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</si>
  <si>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</si>
  <si>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</si>
  <si>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</si>
  <si>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</si>
  <si>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</si>
  <si>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</si>
  <si>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</si>
  <si>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</si>
  <si>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</si>
  <si>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</si>
  <si>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</si>
  <si>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</si>
  <si>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</si>
  <si>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</si>
  <si>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</si>
  <si>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</si>
  <si>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</si>
  <si>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</si>
  <si>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</si>
  <si>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</si>
  <si>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</si>
  <si>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</si>
  <si>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</si>
  <si>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</si>
  <si>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</si>
  <si>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</si>
  <si>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</si>
  <si>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</si>
  <si>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</si>
  <si>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</si>
  <si>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</si>
  <si>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</si>
  <si>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</si>
  <si>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</si>
  <si>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</si>
  <si>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</si>
  <si>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</si>
  <si>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</si>
  <si>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</si>
  <si>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</si>
  <si>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</si>
  <si>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</si>
  <si>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</si>
  <si>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</si>
  <si>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</si>
  <si>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</si>
  <si>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</si>
  <si>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</si>
  <si>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</si>
  <si>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</si>
  <si>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</si>
  <si>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</si>
  <si>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</si>
  <si>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</si>
  <si>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</si>
  <si>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</si>
  <si>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</si>
  <si>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</si>
  <si>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</si>
  <si>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</si>
  <si>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</si>
  <si>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</si>
  <si>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</si>
  <si>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</si>
  <si>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</si>
  <si>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</si>
  <si>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</si>
  <si>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</si>
  <si>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</si>
  <si>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</si>
  <si>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</si>
  <si>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</si>
  <si>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</si>
  <si>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</si>
  <si>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</si>
  <si>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</si>
  <si>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</si>
  <si>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</si>
  <si>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</si>
  <si>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</si>
  <si>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</si>
  <si>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</si>
  <si>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</si>
  <si>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</si>
  <si>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</si>
  <si>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</si>
  <si>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</si>
  <si>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</si>
  <si>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</si>
  <si>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</si>
  <si>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</si>
  <si>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</si>
  <si>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</si>
  <si>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</si>
  <si>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</si>
  <si>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</si>
  <si>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</si>
  <si>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</si>
  <si>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</si>
  <si>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</si>
  <si>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</si>
  <si>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</si>
  <si>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</si>
  <si>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</si>
  <si>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</si>
  <si>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</si>
  <si>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</si>
  <si>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</si>
  <si>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</si>
  <si>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</si>
  <si>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</si>
  <si>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</si>
  <si>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</si>
  <si>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</si>
  <si>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</si>
  <si>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</si>
  <si>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</si>
  <si>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</si>
  <si>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</si>
  <si>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</si>
  <si>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</si>
  <si>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</si>
  <si>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</si>
  <si>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</si>
  <si>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</si>
  <si>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</si>
  <si>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</si>
  <si>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</si>
  <si>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</si>
  <si>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</si>
  <si>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</si>
  <si>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</si>
  <si>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</si>
  <si>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</si>
  <si>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</si>
  <si>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</si>
  <si>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</si>
  <si>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</si>
  <si>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</si>
  <si>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</si>
  <si>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</si>
  <si>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</si>
  <si>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</si>
  <si>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</si>
  <si>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</si>
  <si>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</si>
  <si>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</si>
  <si>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</si>
  <si>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</si>
  <si>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</si>
  <si>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</si>
  <si>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</si>
  <si>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</si>
  <si>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</si>
  <si>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</si>
  <si>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</si>
  <si>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</si>
  <si>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</si>
  <si>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</si>
  <si>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</si>
  <si>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</si>
  <si>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</si>
  <si>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</si>
  <si>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</si>
  <si>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</si>
  <si>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</si>
  <si>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</si>
  <si>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</si>
  <si>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</si>
  <si>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</si>
  <si>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</si>
  <si>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</si>
  <si>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</si>
  <si>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</si>
  <si>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</si>
  <si>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</si>
  <si>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</si>
  <si>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</si>
  <si>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</si>
  <si>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</si>
  <si>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</si>
  <si>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</si>
  <si>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</si>
  <si>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</si>
  <si>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</si>
  <si>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</si>
  <si>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</si>
  <si>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</si>
  <si>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</si>
  <si>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</si>
  <si>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</si>
  <si>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</si>
  <si>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</si>
  <si>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</si>
  <si>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</si>
  <si>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</si>
  <si>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</si>
  <si>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</si>
  <si>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</si>
  <si>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</si>
  <si>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</si>
  <si>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</si>
  <si>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</si>
  <si>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</si>
  <si>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</si>
  <si>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</si>
  <si>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</si>
  <si>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</si>
  <si>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</si>
  <si>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</si>
  <si>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</si>
  <si>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</si>
  <si>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</si>
  <si>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</si>
  <si>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</si>
  <si>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</si>
  <si>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</si>
  <si>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</si>
  <si>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</si>
  <si>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</si>
  <si>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</si>
  <si>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</si>
  <si>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</si>
  <si>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</si>
  <si>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</si>
  <si>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</si>
  <si>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</si>
  <si>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</si>
  <si>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</si>
  <si>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</si>
  <si>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</si>
  <si>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</si>
  <si>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</si>
  <si>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</si>
  <si>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</si>
  <si>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</si>
  <si>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</si>
  <si>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</si>
  <si>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</si>
  <si>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</si>
  <si>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</si>
  <si>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</si>
  <si>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</si>
  <si>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</si>
  <si>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</si>
  <si>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</si>
  <si>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</si>
  <si>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</si>
  <si>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</si>
  <si>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</si>
  <si>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</si>
  <si>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</si>
  <si>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</si>
  <si>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</si>
  <si>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</si>
  <si>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</si>
  <si>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</si>
  <si>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</si>
  <si>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</si>
  <si>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</si>
  <si>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</si>
  <si>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</si>
  <si>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</si>
  <si>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</si>
  <si>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</si>
  <si>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</si>
  <si>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</si>
  <si>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</si>
  <si>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</si>
  <si>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</si>
  <si>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</si>
  <si>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</si>
  <si>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</si>
  <si>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</si>
  <si>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</si>
  <si>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</si>
  <si>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</si>
  <si>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</si>
  <si>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</si>
  <si>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</si>
  <si>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</si>
  <si>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</si>
  <si>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</si>
  <si>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</si>
  <si>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</si>
  <si>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</si>
  <si>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</si>
  <si>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</si>
  <si>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</si>
  <si>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</si>
  <si>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</si>
  <si>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</si>
  <si>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</si>
  <si>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</si>
  <si>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</si>
  <si>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</si>
  <si>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</si>
  <si>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</si>
  <si>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</si>
  <si>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</si>
  <si>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</si>
  <si>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</si>
  <si>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</si>
  <si>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</si>
  <si>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</si>
  <si>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</si>
  <si>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</si>
  <si>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</si>
  <si>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</si>
  <si>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</si>
  <si>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</si>
  <si>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</si>
  <si>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</si>
  <si>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</si>
  <si>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</si>
  <si>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</si>
  <si>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</si>
  <si>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</si>
  <si>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</si>
  <si>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</si>
  <si>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</si>
  <si>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</si>
  <si>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</si>
  <si>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</si>
  <si>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</si>
  <si>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</si>
  <si>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</si>
  <si>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</si>
  <si>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</si>
  <si>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</si>
  <si>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</si>
  <si>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</si>
  <si>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</si>
  <si>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</si>
  <si>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</si>
  <si>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</si>
  <si>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</si>
  <si>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</si>
  <si>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</si>
  <si>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</si>
  <si>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</si>
  <si>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</si>
  <si>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</si>
  <si>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</si>
  <si>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</si>
  <si>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</si>
  <si>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</si>
  <si>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</si>
  <si>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</si>
  <si>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</si>
  <si>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</si>
  <si>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</si>
  <si>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</si>
  <si>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</si>
  <si>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</si>
  <si>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</si>
  <si>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</si>
  <si>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</si>
  <si>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</si>
  <si>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</si>
  <si>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</si>
  <si>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</si>
  <si>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</si>
  <si>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</si>
  <si>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</si>
  <si>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</si>
  <si>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</si>
  <si>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</si>
  <si>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</si>
  <si>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</si>
  <si>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</si>
  <si>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</si>
  <si>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</si>
  <si>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</si>
  <si>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</si>
  <si>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</si>
  <si>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</si>
  <si>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</si>
  <si>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</si>
  <si>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</si>
  <si>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</si>
  <si>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</si>
  <si>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</si>
  <si>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</si>
  <si>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</si>
  <si>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</si>
  <si>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</si>
  <si>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</si>
  <si>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</si>
  <si>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</si>
  <si>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</si>
  <si>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</si>
  <si>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</si>
  <si>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</si>
  <si>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</si>
  <si>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</si>
  <si>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</si>
  <si>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</si>
  <si>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</si>
  <si>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</si>
  <si>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</si>
  <si>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</si>
  <si>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</si>
  <si>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</si>
  <si>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</si>
  <si>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</si>
  <si>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</si>
  <si>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</si>
  <si>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</si>
  <si>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</si>
  <si>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</si>
  <si>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</si>
  <si>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</si>
  <si>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</si>
  <si>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</si>
  <si>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</si>
  <si>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</si>
  <si>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</si>
  <si>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</si>
  <si>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</si>
  <si>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</si>
  <si>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</si>
  <si>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</si>
  <si>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</si>
  <si>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</si>
  <si>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</si>
  <si>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</si>
  <si>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</si>
  <si>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</si>
  <si>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</si>
  <si>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</si>
  <si>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</si>
  <si>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</si>
  <si>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</si>
  <si>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</si>
  <si>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</si>
  <si>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</si>
  <si>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</si>
  <si>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</si>
  <si>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</si>
  <si>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</si>
  <si>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</si>
  <si>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</si>
  <si>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</si>
  <si>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</si>
  <si>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</si>
  <si>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</si>
  <si>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</si>
  <si>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</si>
  <si>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</si>
  <si>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</si>
  <si>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</si>
  <si>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</si>
  <si>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</si>
  <si>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</si>
  <si>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</si>
  <si>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</si>
  <si>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</si>
  <si>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</si>
  <si>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</si>
  <si>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</si>
  <si>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</si>
  <si>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</si>
  <si>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</si>
  <si>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</si>
  <si>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</si>
  <si>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</si>
  <si>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</si>
  <si>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</si>
  <si>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</si>
  <si>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</si>
  <si>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</si>
  <si>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</si>
  <si>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</si>
  <si>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</si>
  <si>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</si>
  <si>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</si>
  <si>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</si>
  <si>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</si>
  <si>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</si>
  <si>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</si>
  <si>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</si>
  <si>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</si>
  <si>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</si>
  <si>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</si>
  <si>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</si>
  <si>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</si>
  <si>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</si>
  <si>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</si>
  <si>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</si>
  <si>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</si>
  <si>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</si>
  <si>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</si>
  <si>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</si>
  <si>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</si>
  <si>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</si>
  <si>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</si>
  <si>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</si>
  <si>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</si>
  <si>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</si>
  <si>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</si>
  <si>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</si>
  <si>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</si>
  <si>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</si>
  <si>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</si>
  <si>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</si>
  <si>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</si>
  <si>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</si>
  <si>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</si>
  <si>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</si>
  <si>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</si>
  <si>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</si>
  <si>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</si>
  <si>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</si>
  <si>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</si>
  <si>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</si>
  <si>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</si>
  <si>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</si>
  <si>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</si>
  <si>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</si>
  <si>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</si>
  <si>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</si>
  <si>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</si>
  <si>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</si>
  <si>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</si>
  <si>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</si>
  <si>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</si>
  <si>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</si>
  <si>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</si>
  <si>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</si>
  <si>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</si>
  <si>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</si>
  <si>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</si>
  <si>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</si>
  <si>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</si>
  <si>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</si>
  <si>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</si>
  <si>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</si>
  <si>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</si>
  <si>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</si>
  <si>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</si>
  <si>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</si>
  <si>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</si>
  <si>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</si>
  <si>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</si>
  <si>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</si>
  <si>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</si>
  <si>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</si>
  <si>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</si>
  <si>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</si>
  <si>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</si>
  <si>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</si>
  <si>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</si>
  <si>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</si>
  <si>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</si>
  <si>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</si>
  <si>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</si>
  <si>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</si>
  <si>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</si>
  <si>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</si>
  <si>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</si>
  <si>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</si>
  <si>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</si>
  <si>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</si>
  <si>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</si>
  <si>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</si>
  <si>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</si>
  <si>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</si>
  <si>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</si>
  <si>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</si>
  <si>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</si>
  <si>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</si>
  <si>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</si>
  <si>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</si>
  <si>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</si>
  <si>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</si>
  <si>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</si>
  <si>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</si>
  <si>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</si>
  <si>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</si>
  <si>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</si>
  <si>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</si>
  <si>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</si>
  <si>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</si>
  <si>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</si>
  <si>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</si>
  <si>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</si>
  <si>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</si>
  <si>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</si>
  <si>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</si>
  <si>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</si>
  <si>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</si>
  <si>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</si>
  <si>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</si>
  <si>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</si>
  <si>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</si>
  <si>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</si>
  <si>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</si>
  <si>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</si>
  <si>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</si>
  <si>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</si>
  <si>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</si>
  <si>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</si>
  <si>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</si>
  <si>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</si>
  <si>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</si>
  <si>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</si>
  <si>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</si>
  <si>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</si>
  <si>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</si>
  <si>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</si>
  <si>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</si>
  <si>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</si>
  <si>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</si>
  <si>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</si>
  <si>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</si>
  <si>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</si>
  <si>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</si>
  <si>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</si>
  <si>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</si>
  <si>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</si>
  <si>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</si>
  <si>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</si>
  <si>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</si>
  <si>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</si>
  <si>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</si>
  <si>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</si>
  <si>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</si>
  <si>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</si>
  <si>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</si>
  <si>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</si>
  <si>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</si>
  <si>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</si>
  <si>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</si>
  <si>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</si>
  <si>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</si>
  <si>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</si>
  <si>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</si>
  <si>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</si>
  <si>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</si>
  <si>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</si>
  <si>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</si>
  <si>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</si>
  <si>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</si>
  <si>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</si>
  <si>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</si>
  <si>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</si>
  <si>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</si>
  <si>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</si>
  <si>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</si>
  <si>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</si>
  <si>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</si>
  <si>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</si>
  <si>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</si>
  <si>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</si>
  <si>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</si>
  <si>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</si>
  <si>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</si>
  <si>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</si>
  <si>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</si>
  <si>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</si>
  <si>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</si>
  <si>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</si>
  <si>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</si>
  <si>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</si>
  <si>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</si>
  <si>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</si>
  <si>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</si>
  <si>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</si>
  <si>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</si>
  <si>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</si>
  <si>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</si>
  <si>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</si>
  <si>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</si>
  <si>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</si>
  <si>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</si>
  <si>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</si>
  <si>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</si>
  <si>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</si>
  <si>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</si>
  <si>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</si>
  <si>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</si>
  <si>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</si>
  <si>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</si>
  <si>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</si>
  <si>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</si>
  <si>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</si>
  <si>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</si>
  <si>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</si>
  <si>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</si>
  <si>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</si>
  <si>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</si>
  <si>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</si>
  <si>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</si>
  <si>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</si>
  <si>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</si>
  <si>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</si>
  <si>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</si>
  <si>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</si>
  <si>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</si>
  <si>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</si>
  <si>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</si>
  <si>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</si>
  <si>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</si>
  <si>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</si>
  <si>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</si>
  <si>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</si>
  <si>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</si>
  <si>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</si>
  <si>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</si>
  <si>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</si>
  <si>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</si>
  <si>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</si>
  <si>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</si>
  <si>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</si>
  <si>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</si>
  <si>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</si>
  <si>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</si>
  <si>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</si>
  <si>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</si>
  <si>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</si>
  <si>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</si>
  <si>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</si>
  <si>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</si>
  <si>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</si>
  <si>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</si>
  <si>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</si>
  <si>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</si>
  <si>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</si>
  <si>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</si>
  <si>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</si>
  <si>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</si>
  <si>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</si>
  <si>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</si>
  <si>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</si>
  <si>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</si>
  <si>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</si>
  <si>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</si>
  <si>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</si>
  <si>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</si>
  <si>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</si>
  <si>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</si>
  <si>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</si>
  <si>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</si>
  <si>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</si>
  <si>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</si>
  <si>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</si>
  <si>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</si>
  <si>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</si>
  <si>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</si>
  <si>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</si>
  <si>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</si>
  <si>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</si>
  <si>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</si>
  <si>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</si>
  <si>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</si>
  <si>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</si>
  <si>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</si>
  <si>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</si>
  <si>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</si>
  <si>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</si>
  <si>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</si>
  <si>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</si>
  <si>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</si>
  <si>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</si>
  <si>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</si>
  <si>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</si>
  <si>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</si>
  <si>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</si>
  <si>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</si>
  <si>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</si>
  <si>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</si>
  <si>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</si>
  <si>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</si>
  <si>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</si>
  <si>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</si>
  <si>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</si>
  <si>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</si>
  <si>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</si>
  <si>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</si>
  <si>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</si>
  <si>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</si>
  <si>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</si>
  <si>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</si>
  <si>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</si>
  <si>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</si>
  <si>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</si>
  <si>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</si>
  <si>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</si>
  <si>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</si>
  <si>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</si>
  <si>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</si>
  <si>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</si>
  <si>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</si>
  <si>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</si>
  <si>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</si>
  <si>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</si>
  <si>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</si>
  <si>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</si>
  <si>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</si>
  <si>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</si>
  <si>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</si>
  <si>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</si>
  <si>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</si>
  <si>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</si>
  <si>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</si>
  <si>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</si>
  <si>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</si>
  <si>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</si>
  <si>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</si>
  <si>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</si>
  <si>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</si>
  <si>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</si>
  <si>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</si>
  <si>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</si>
  <si>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</si>
  <si>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</si>
  <si>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</si>
  <si>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</si>
  <si>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</si>
  <si>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</si>
  <si>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</si>
  <si>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</si>
  <si>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</si>
  <si>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</si>
  <si>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</si>
  <si>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</si>
  <si>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</si>
  <si>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</si>
  <si>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</si>
  <si>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</si>
  <si>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</si>
  <si>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</si>
  <si>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</si>
  <si>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</si>
  <si>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</si>
  <si>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</si>
  <si>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</si>
  <si>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</si>
  <si>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</si>
  <si>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</si>
  <si>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</si>
  <si>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</si>
  <si>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</si>
  <si>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</si>
  <si>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</si>
  <si>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</si>
  <si>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</si>
  <si>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</si>
  <si>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</si>
  <si>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</si>
  <si>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</si>
  <si>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</si>
  <si>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</si>
  <si>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</si>
  <si>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</si>
  <si>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</si>
  <si>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</si>
  <si>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</si>
  <si>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</si>
  <si>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</si>
  <si>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</si>
  <si>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</si>
  <si>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</si>
  <si>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</si>
  <si>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</si>
  <si>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</si>
  <si>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</si>
  <si>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</si>
  <si>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</si>
  <si>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</si>
  <si>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</si>
  <si>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</si>
  <si>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</si>
  <si>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</si>
  <si>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</si>
  <si>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</si>
  <si>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</si>
  <si>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</si>
  <si>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</si>
  <si>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</si>
  <si>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</si>
  <si>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</si>
  <si>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</si>
  <si>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</si>
  <si>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</si>
  <si>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</si>
  <si>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</si>
  <si>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</si>
  <si>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</si>
  <si>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</si>
  <si>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</si>
  <si>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</si>
  <si>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</si>
  <si>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</si>
  <si>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</si>
  <si>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</si>
  <si>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</si>
  <si>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</si>
  <si>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</si>
  <si>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</si>
  <si>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</si>
  <si>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</si>
  <si>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</si>
  <si>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</si>
  <si>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</si>
  <si>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</si>
  <si>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</si>
  <si>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</si>
  <si>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</si>
  <si>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</si>
  <si>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</si>
  <si>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</si>
  <si>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</si>
  <si>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</si>
  <si>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</si>
  <si>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</si>
  <si>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</si>
  <si>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</si>
  <si>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</si>
  <si>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</si>
  <si>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</si>
  <si>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</si>
  <si>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</si>
  <si>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</si>
  <si>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</si>
  <si>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</si>
  <si>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</si>
  <si>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</si>
  <si>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</si>
  <si>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</si>
  <si>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</si>
  <si>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</si>
  <si>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</si>
  <si>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</si>
  <si>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</si>
  <si>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</si>
  <si>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</si>
  <si>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</si>
  <si>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</si>
  <si>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</si>
  <si>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</si>
  <si>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</si>
  <si>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</si>
  <si>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</si>
  <si>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</si>
  <si>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</si>
  <si>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</si>
  <si>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</si>
  <si>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</si>
  <si>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</si>
  <si>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</si>
  <si>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</si>
  <si>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</si>
  <si>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</si>
  <si>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</si>
  <si>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</si>
  <si>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</si>
  <si>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</si>
  <si>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</si>
  <si>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</si>
  <si>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</si>
  <si>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</si>
  <si>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</si>
  <si>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</si>
  <si>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</si>
  <si>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</si>
  <si>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</si>
  <si>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</si>
  <si>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</si>
  <si>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</si>
  <si>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</si>
  <si>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</si>
  <si>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</si>
  <si>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</si>
  <si>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</si>
  <si>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</si>
  <si>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</si>
  <si>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</si>
  <si>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</si>
  <si>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</si>
  <si>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</si>
  <si>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</si>
  <si>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</si>
  <si>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</si>
  <si>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</si>
  <si>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</si>
  <si>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</si>
  <si>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</si>
  <si>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</si>
  <si>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</si>
  <si>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</si>
  <si>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</si>
  <si>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</si>
  <si>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</si>
  <si>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</si>
  <si>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</si>
  <si>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</si>
  <si>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</si>
  <si>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</si>
  <si>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</si>
  <si>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</si>
  <si>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</si>
  <si>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</si>
  <si>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</si>
  <si>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</si>
  <si>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</si>
  <si>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</si>
  <si>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</si>
  <si>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</si>
  <si>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</si>
  <si>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</si>
  <si>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</si>
  <si>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</si>
  <si>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</si>
  <si>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</si>
  <si>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</si>
  <si>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</si>
  <si>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</si>
  <si>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</si>
  <si>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</si>
  <si>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</si>
  <si>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</si>
  <si>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</si>
  <si>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</si>
  <si>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</si>
  <si>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</si>
  <si>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</si>
  <si>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</si>
  <si>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</si>
  <si>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</si>
  <si>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</si>
  <si>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</si>
  <si>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</si>
  <si>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</si>
  <si>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</si>
  <si>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</si>
  <si>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</si>
  <si>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</si>
  <si>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</si>
  <si>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</si>
  <si>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</si>
  <si>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</si>
  <si>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</si>
  <si>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</si>
  <si>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</si>
  <si>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</si>
  <si>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</si>
  <si>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</si>
  <si>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</si>
  <si>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</si>
  <si>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</si>
  <si>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</si>
  <si>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</si>
  <si>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</si>
  <si>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</si>
  <si>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</si>
  <si>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</si>
  <si>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</si>
  <si>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</si>
  <si>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</si>
  <si>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</si>
  <si>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</si>
  <si>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</si>
  <si>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</si>
  <si>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</si>
  <si>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</si>
  <si>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</si>
  <si>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</si>
  <si>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</si>
  <si>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</si>
  <si>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</si>
  <si>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</si>
  <si>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</si>
  <si>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</si>
  <si>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</si>
  <si>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</si>
  <si>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</si>
  <si>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</si>
  <si>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</si>
  <si>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</si>
  <si>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</si>
  <si>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</si>
  <si>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</si>
  <si>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</si>
  <si>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</si>
  <si>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</si>
  <si>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</si>
  <si>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</si>
  <si>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</si>
  <si>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</si>
  <si>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</si>
  <si>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</si>
  <si>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</si>
  <si>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</si>
  <si>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</si>
  <si>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</si>
  <si>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</si>
  <si>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</si>
  <si>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</si>
  <si>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</si>
  <si>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</si>
  <si>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</si>
  <si>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</si>
  <si>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</si>
  <si>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</si>
  <si>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</si>
  <si>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</si>
  <si>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</si>
  <si>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</si>
  <si>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</si>
  <si>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</si>
  <si>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</si>
  <si>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</si>
  <si>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</si>
  <si>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</si>
  <si>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</si>
  <si>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</si>
  <si>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</si>
  <si>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</si>
  <si>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</si>
  <si>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</si>
  <si>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</si>
  <si>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</si>
  <si>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</si>
  <si>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</si>
  <si>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</si>
  <si>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</si>
  <si>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</si>
  <si>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</si>
  <si>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</si>
  <si>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</si>
  <si>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</si>
  <si>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</si>
  <si>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</si>
  <si>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</si>
  <si>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</si>
  <si>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</si>
  <si>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</si>
  <si>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</si>
  <si>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</si>
  <si>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</si>
  <si>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</si>
  <si>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</si>
  <si>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</si>
  <si>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</si>
  <si>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</si>
  <si>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</si>
  <si>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</si>
  <si>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</si>
  <si>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</si>
  <si>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</si>
  <si>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</si>
  <si>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</si>
  <si>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</si>
  <si>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</si>
  <si>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</si>
  <si>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</si>
  <si>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</si>
  <si>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</si>
  <si>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</si>
  <si>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</si>
  <si>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</si>
  <si>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</si>
  <si>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</si>
  <si>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</si>
  <si>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</si>
  <si>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</si>
  <si>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</si>
  <si>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</si>
  <si>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</si>
  <si>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</si>
  <si>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</si>
  <si>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</si>
  <si>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</si>
  <si>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</si>
  <si>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</si>
  <si>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</si>
  <si>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</si>
  <si>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</si>
  <si>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</si>
  <si>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</si>
  <si>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</si>
  <si>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</si>
  <si>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</si>
  <si>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</si>
  <si>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</si>
  <si>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</si>
  <si>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</si>
  <si>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</si>
  <si>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</si>
  <si>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</si>
  <si>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</si>
  <si>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</si>
  <si>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</si>
  <si>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</si>
  <si>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</si>
  <si>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</si>
  <si>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</si>
  <si>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</si>
  <si>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</si>
  <si>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</si>
  <si>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</si>
  <si>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</si>
  <si>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</si>
  <si>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</si>
  <si>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</si>
  <si>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</si>
  <si>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</si>
  <si>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</si>
  <si>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</si>
  <si>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</si>
  <si>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</si>
  <si>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</si>
  <si>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</si>
  <si>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</si>
  <si>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</si>
  <si>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</si>
  <si>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</si>
  <si>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</si>
  <si>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</si>
  <si>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</si>
  <si>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</si>
  <si>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</si>
  <si>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</si>
  <si>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</si>
  <si>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</si>
  <si>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</si>
  <si>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</si>
  <si>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</si>
  <si>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</si>
  <si>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</si>
  <si>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</si>
  <si>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</si>
  <si>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</si>
  <si>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</si>
  <si>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</si>
  <si>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</si>
  <si>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</si>
  <si>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</si>
  <si>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</si>
  <si>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</si>
  <si>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</si>
  <si>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</si>
  <si>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</si>
  <si>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</si>
  <si>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</si>
  <si>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</si>
  <si>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</si>
  <si>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</si>
  <si>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</si>
  <si>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</si>
  <si>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</si>
  <si>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</si>
  <si>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</si>
  <si>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</si>
  <si>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</si>
  <si>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</si>
  <si>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</si>
  <si>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</si>
  <si>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</si>
  <si>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</si>
  <si>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</si>
  <si>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</si>
  <si>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</si>
  <si>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</si>
  <si>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</si>
  <si>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</si>
  <si>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</si>
  <si>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</si>
  <si>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</si>
  <si>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</si>
  <si>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</si>
  <si>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</si>
  <si>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</si>
  <si>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</si>
  <si>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</si>
  <si>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</si>
  <si>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</si>
  <si>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</si>
  <si>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</si>
  <si>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</si>
  <si>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</si>
  <si>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</si>
  <si>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</si>
  <si>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</si>
  <si>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</si>
  <si>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</si>
  <si>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</si>
  <si>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</si>
  <si>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</si>
  <si>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</si>
  <si>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</si>
  <si>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</si>
  <si>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</si>
  <si>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</si>
  <si>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</si>
  <si>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</si>
  <si>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</si>
  <si>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</si>
  <si>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</si>
  <si>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</si>
  <si>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</si>
  <si>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</si>
  <si>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</si>
  <si>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</si>
  <si>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</si>
  <si>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</si>
  <si>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</si>
  <si>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</si>
  <si>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</si>
  <si>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</si>
  <si>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</si>
  <si>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</si>
  <si>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</si>
  <si>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</si>
  <si>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</si>
  <si>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</si>
  <si>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</si>
  <si>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</si>
  <si>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</si>
  <si>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</si>
  <si>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</si>
  <si>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</si>
  <si>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</si>
  <si>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</si>
  <si>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</si>
  <si>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</si>
  <si>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</si>
  <si>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</si>
  <si>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</si>
  <si>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</si>
  <si>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</si>
  <si>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</si>
  <si>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</si>
  <si>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</si>
  <si>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</si>
  <si>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</si>
  <si>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</si>
  <si>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</si>
  <si>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</si>
  <si>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</si>
  <si>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</si>
  <si>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</si>
  <si>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</si>
  <si>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</si>
  <si>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</si>
  <si>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</si>
  <si>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</si>
  <si>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</si>
  <si>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</si>
  <si>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</si>
  <si>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</si>
  <si>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</si>
  <si>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</si>
  <si>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</si>
  <si>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</si>
  <si>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</si>
  <si>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</si>
  <si>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</si>
  <si>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</si>
  <si>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</si>
  <si>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</si>
  <si>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</si>
  <si>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</si>
  <si>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</si>
  <si>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</si>
  <si>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</si>
  <si>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</si>
  <si>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</si>
  <si>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</si>
  <si>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</si>
  <si>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</si>
  <si>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</si>
  <si>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</si>
  <si>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</si>
  <si>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</si>
  <si>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</si>
  <si>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</si>
  <si>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</si>
  <si>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</si>
  <si>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</si>
  <si>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</si>
  <si>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</si>
  <si>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</si>
  <si>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</si>
  <si>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</si>
  <si>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</si>
  <si>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</si>
  <si>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</si>
  <si>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</si>
  <si>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</si>
  <si>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</si>
  <si>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</si>
  <si>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</si>
  <si>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</si>
  <si>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</si>
  <si>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</si>
  <si>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</si>
  <si>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</si>
  <si>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</si>
  <si>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</si>
  <si>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</si>
  <si>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</si>
  <si>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</si>
  <si>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</si>
  <si>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</si>
  <si>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</si>
  <si>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</si>
  <si>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</si>
  <si>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</si>
  <si>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</si>
  <si>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</si>
  <si>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</si>
  <si>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</si>
  <si>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</si>
  <si>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</si>
  <si>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</si>
  <si>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</si>
  <si>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</si>
  <si>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</si>
  <si>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</si>
  <si>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</si>
  <si>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</si>
  <si>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</si>
  <si>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</si>
  <si>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</si>
  <si>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</si>
  <si>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</si>
  <si>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</si>
  <si>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PCM-20251115-00002569</t>
  </si>
  <si>
    <t>30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</si>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</sst>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 totalsRowShown="0" headerRowDxfId="157" dataDxfId="156" headerRowBorderDxfId="154" tableBorderDxfId="155" totalsRowBorderDxfId="153">
  <autoFilter ref="A1:CJ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314.06174965277751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45977.010175578704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45977.010175578704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45977.010175578704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45977.010175578704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45977.010175578704</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45977.010175578704</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45977.010175578704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45977.010175578704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45977.010175578704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45977.010175578704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45977.010175578704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45977.010175578704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45977.010175578704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45977.010175578704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45977.010175578704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45977.010175578704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45977.010175578704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45977.010175578704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45977.010175578704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45977.010175578704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45977.010175578704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45977.010175578704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45977.010175578704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45977.010175578704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45977.010175578704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45977.010175578704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45977.010175578704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45977.010175578704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45977.010175578704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45977.010175578704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45977.010175578704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45977.010175578704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45977.010175578704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45977.010175578704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45977.010175578704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45977.010175578704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45977.010175578704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45977.010175578704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45977.010175578704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45977.010175578704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45977.010175578704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45977.010175578704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45977.010175578704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45977.010175578704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45977.010175578704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45977.010175578704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45977.010175578704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45977.010175578704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45977.010175578704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45977.010175578704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45977.010175578704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45977.010175578704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45977.010175578704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45977.010175578704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45977.010175578704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45977.010175578704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45977.010175578704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45977.010175578704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45977.010175578704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45977.010175578704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45977.010175578704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45977.010175578704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45977.010175578704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45977.010175578704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45977.010175578704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45977.010175578704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45977.010175578704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45977.010175578704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45977.010175578704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45977.010175578704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45977.010175578704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45977.010175578704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45977.010175578704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45977.010175578704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45977.010175578704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45977.010175578704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45977.010175578704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45977.010175578704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45977.010175578704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45977.010175578704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45977.010175578704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45977.010175578704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45977.010175578704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45977.010175578704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45977.010175578704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45977.010175578704</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EEC7F659-DC39-4EE7-917B-A3DDD0562937}"/>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152.01033761574217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0.57383298611239297</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0.28708530092262663</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4</v>
      </c>
      <c r="D6" s="18" t="s">
        <v>19048</v>
      </c>
      <c r="E6" s="103" t="s">
        <v>39021</v>
      </c>
      <c r="F6" s="104">
        <v>45976.932523148149</v>
      </c>
      <c r="G6" s="105">
        <f ca="1">IFERROR(NOW()-F6,"-")</f>
        <v>7.7652430554735474E-2</v>
      </c>
      <c r="H6" s="156">
        <v>45976.920451388891</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3</v>
      </c>
      <c r="D7" s="18" t="s">
        <v>25436</v>
      </c>
      <c r="E7" s="103" t="s">
        <v>39021</v>
      </c>
      <c r="F7" s="156">
        <v>45976.933275462965</v>
      </c>
      <c r="G7" s="105">
        <f ca="1">IFERROR(NOW()-F7,"-")</f>
        <v>7.6900115738681052E-2</v>
      </c>
      <c r="H7" s="104">
        <v>45976.92528935185</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45977.010175578704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45977.010175578704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45977.010175578704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45977.010175578704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45977.010175578704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45977.010175578704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45977.010175578704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45977.010175578704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45977.010175578704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45977.010175578704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45977.010175578704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45977.010175578704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45977.010175578704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45977.010175578704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45977.010175578704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45977.010175578704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45977.010175578704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45977.010175578704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28" t="str">
        <f>IFERROR(VLOOKUP(D26,DB!A:K,11,0),"")</f>
        <v/>
      </c>
      <c r="C26" s="128"/>
      <c r="D26" s="128"/>
      <c r="E26" s="129"/>
      <c r="F26" s="130"/>
      <c r="G26" s="131">
        <f ca="1">IFERROR(NOW()-F26,"-")</f>
        <v>45977.010175578704</v>
      </c>
      <c r="H26" s="130"/>
      <c r="I26" s="128" t="str">
        <f>IFERROR(VLOOKUP(D26,DB!A:F,6,0),"")</f>
        <v/>
      </c>
      <c r="J26" s="128" t="str">
        <f>IFERROR(VLOOKUP(D26,DB!A:G,7,0),"")</f>
        <v/>
      </c>
      <c r="K26" s="132"/>
      <c r="L26" s="128"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sheetData>
  <dataValidations count="2">
    <dataValidation allowBlank="1" showInputMessage="1" showErrorMessage="1" sqref="E1" xr:uid="{4D935161-CDD3-4592-B877-3FB59C99E142}"/>
    <dataValidation type="list" allowBlank="1" showInputMessage="1" showErrorMessage="1" sqref="E3:E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45977.010175578704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45977.010175578704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45977.010175578704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45977.010175578704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45977.010175578704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45977.010175578704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45977.010175578704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45977.010175578704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45977.010175578704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45977.010175578704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45977.010175578704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45977.010175578704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45977.010175578704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45977.010175578704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45977.010175578704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45977.010175578704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45977.010175578704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45977.010175578704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45977.010175578704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45977.010175578704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45977.010175578704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45977.010175578704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45977.010175578704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45977.010175578704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45977.010175578704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45977.010175578704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45977.010175578704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45977.010175578704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45977.010175578704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45977.010175578704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45977.010175578704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45977.010175578704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45977.010175578704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45977.010175578704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45977.010175578704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45977.010175578704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45977.010175578704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45977.010175578704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45977.010175578704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45977.010175578704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45977.010175578704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45977.010175578704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45977.010175578704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45977.010175578704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45977.010175578704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45977.010175578704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45977.010175578704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45977.010175578704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45977.010175578704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45977.010175578704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45977.010175578704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45977.010175578704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45977.010175578704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45977.010175578704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45977.010175578704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45977.010175578704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45977.010175578704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45977.010175578704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45977.010175578704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45977.010175578704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45977.010175578704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45977.010175578704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45977.010175578704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45977.010175578704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45977.010175578704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45977.010175578704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45977.010175578704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45977.010175578704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45977.010175578704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45977.010175578704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45977.010175578704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45977.010175578704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45977.010175578704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45977.010175578704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45977.010175578704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45977.010175578704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45977.010175578704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45977.010175578704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45977.010175578704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45977.010175578704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45977.010175578704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45977.010175578704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45977.010175578704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45977.010175578704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45977.010175578704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45977.010175578704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45977.010175578704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45977.010175578704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45977.010175578704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45977.010175578704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45977.010175578704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45977.010175578704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45977.010175578704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45977.010175578704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45977.010175578704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45977.010175578704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45977.010175578704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45977.010175578704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45977.010175578704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45977.010175578704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45977.010175578704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45977.010175578704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45977.010175578704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45977.010175578704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45977.010175578704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45977.010175578704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45977.010175578704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45977.010175578704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45977.010175578704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45977.010175578704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45977.010175578704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45977.010175578704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45977.010175578704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45977.010175578704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45977.010175578704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45977.010175578704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45977.010175578704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45977.010175578704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45977.010175578704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45977.010175578704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45977.010175578704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45977.010175578704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45977.010175578704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45977.010175578704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45977.010175578704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45977.010175578704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45977.010175578704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45977.010175578704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45977.010175578704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45977.010175578704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45977.010175578704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45977.010175578704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45977.010175578704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45977.010175578704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45977.010175578704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45977.010175578704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45977.010175578704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45977.010175578704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45977.010175578704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45977.010175578704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45977.010175578704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45977.010175578704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45977.010175578704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45977.010175578704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45977.010175578704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45977.010175578704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45977.010175578704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45977.010175578704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45977.010175578704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45977.010175578704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45977.010175578704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45977.010175578704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45977.010175578704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45977.010175578704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45977.010175578704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45977.010175578704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45977.010175578704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45977.010175578704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45977.010175578704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45977.010175578704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45977.010175578704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45977.010175578704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45977.010175578704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45977.010175578704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45977.010175578704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45977.010175578704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45977.010175578704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45977.010175578704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45977.010175578704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45977.010175578704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45977.010175578704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45977.010175578704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45977.010175578704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45977.010175578704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45977.010175578704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45977.010175578704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45977.010175578704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45977.010175578704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45977.010175578704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45977.010175578704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45977.010175578704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45977.010175578704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45977.010175578704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45977.010175578704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45977.010175578704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45977.010175578704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45977.010175578704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45977.010175578704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45977.010175578704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45977.010175578704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45977.010175578704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45977.010175578704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45977.010175578704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45977.010175578704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45977.010175578704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45977.010175578704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45977.010175578704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45977.010175578704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45977.010175578704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45977.010175578704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45977.010175578704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45977.010175578704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45977.010175578704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45977.010175578704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45977.010175578704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45977.010175578704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45977.010175578704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45977.010175578704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45977.010175578704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45977.010175578704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45977.010175578704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45977.010175578704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45977.010175578704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45977.010175578704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45977.010175578704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45977.010175578704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45977.010175578704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45977.010175578704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45977.010175578704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45977.010175578704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45977.010175578704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45977.010175578704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45977.010175578704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45977.010175578704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45977.010175578704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45977.010175578704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45977.010175578704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45977.010175578704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45977.010175578704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45977.010175578704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45977.010175578704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45977.010175578704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45977.010175578704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45977.010175578704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45977.010175578704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45977.010175578704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45977.010175578704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45977.010175578704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45977.010175578704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45977.010175578704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45977.010175578704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45977.010175578704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45977.010175578704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45977.010175578704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45977.010175578704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45977.010175578704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45977.010175578704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45977.010175578704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45977.010175578704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45977.010175578704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45977.010175578704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45977.010175578704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45977.010175578704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45977.010175578704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45977.010175578704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45977.010175578704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45977.010175578704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45977.010175578704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45977.010175578704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45977.010175578704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45977.010175578704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45977.010175578704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45977.010175578704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45977.010175578704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45977.010175578704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45977.010175578704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45977.010175578704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45977.010175578704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45977.010175578704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45977.010175578704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45977.010175578704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45977.010175578704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45977.010175578704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45977.010175578704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45977.010175578704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45977.010175578704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45977.010175578704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45977.010175578704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45977.010175578704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45977.010175578704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45977.010175578704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45977.010175578704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45977.010175578704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45977.010175578704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45977.010175578704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45977.010175578704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45977.010175578704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45977.010175578704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45977.010175578704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45977.010175578704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45977.010175578704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45977.010175578704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45977.010175578704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45977.010175578704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45977.010175578704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45977.010175578704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45977.010175578704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45977.010175578704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45977.010175578704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45977.010175578704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45977.010175578704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45977.010175578704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45977.010175578704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45977.010175578704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45977.010175578704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45977.010175578704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45977.010175578704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45977.010175578704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45977.010175578704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45977.010175578704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45977.010175578704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45977.010175578704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45977.010175578704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45977.010175578704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45977.010175578704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45977.010175578704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45977.010175578704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45977.010175578704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45977.010175578704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45977.010175578704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45977.010175578704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45977.010175578704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45977.010175578704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45977.010175578704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45977.010175578704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45977.010175578704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45977.010175578704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45977.010175578704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45977.010175578704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45977.010175578704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45977.010175578704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45977.010175578704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45977.010175578704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45977.010175578704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45977.010175578704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45977.010175578704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45977.010175578704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45977.010175578704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45977.010175578704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45977.010175578704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45977.010175578704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45977.010175578704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45977.010175578704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45977.010175578704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45977.010175578704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45977.010175578704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45977.010175578704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45977.010175578704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45977.010175578704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45977.010175578704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45977.010175578704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45977.010175578704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45977.010175578704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45977.010175578704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45977.010175578704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45977.010175578704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45977.010175578704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45977.010175578704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45977.010175578704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45977.010175578704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45977.010175578704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45977.010175578704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45977.010175578704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45977.010175578704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45977.010175578704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45977.010175578704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45977.010175578704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45977.010175578704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45977.010175578704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45977.010175578704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45977.010175578704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45977.010175578704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45977.010175578704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45977.010175578704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45977.010175578704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45977.010175578704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45977.010175578704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45977.010175578704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45977.010175578704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45977.010175578704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45977.010175578704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45977.010175578704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45977.010175578704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45977.010175578704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45977.010175578704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45977.010175578704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45977.010175578704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45977.010175578704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45977.010175578704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45977.010175578704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45977.010175578704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45977.010175578704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45977.010175578704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45977.010175578704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45977.010175578704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45977.010175578704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45977.010175578704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45977.010175578704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45977.010175578704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45977.010175578704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45977.010175578704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45977.010175578704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45977.010175578704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45977.010175578704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45977.010175578704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45977.010175578704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45977.010175578704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45977.010175578704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45977.010175578704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45977.010175578704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45977.010175578704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45977.010175578704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45977.010175578704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45977.010175578704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45977.010175578704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45977.010175578704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45977.010175578704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45977.010175578704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45977.010175578704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45977.010175578704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45977.010175578704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45977.010175578704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45977.010175578704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45977.010175578704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45977.010175578704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45977.010175578704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45977.010175578704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45977.010175578704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45977.010175578704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45977.010175578704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45977.010175578704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45977.010175578704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45977.010175578704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45977.010175578704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45977.010175578704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45977.010175578704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45977.010175578704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45977.010175578704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45977.010175578704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45977.010175578704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45977.010175578704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45977.010175578704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45977.010175578704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45977.010175578704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45977.010175578704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45977.010175578704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45977.010175578704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45977.010175578704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45977.010175578704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45977.010175578704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45977.010175578704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45977.010175578704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45977.010175578704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45977.010175578704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45977.010175578704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45977.010175578704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45977.010175578704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45977.010175578704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45977.010175578704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45977.010175578704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45977.010175578704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45977.010175578704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45977.010175578704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45977.010175578704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45977.010175578704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45977.010175578704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45977.010175578704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45977.010175578704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45977.010175578704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45977.010175578704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45977.010175578704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45977.010175578704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45977.010175578704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45977.010175578704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45977.010175578704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45977.010175578704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45977.010175578704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45977.010175578704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45977.010175578704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45977.010175578704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45977.010175578704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45977.010175578704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45977.010175578704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45977.010175578704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45977.010175578704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45977.010175578704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45977.010175578704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45977.010175578704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45977.010175578704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45977.010175578704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45977.010175578704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45977.010175578704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45977.010175578704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45977.010175578704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45977.010175578704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45977.010175578704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45977.010175578704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45977.010175578704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45977.010175578704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45977.010175578704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45977.010175578704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45977.010175578704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45977.010175578704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45977.010175578704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45977.010175578704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45977.010175578704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45977.010175578704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45977.010175578704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45977.010175578704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45977.010175578704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45977.010175578704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45977.010175578704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45977.010175578704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45977.010175578704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45977.010175578704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45977.010175578704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45977.010175578704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45977.010175578704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45977.010175578704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45977.010175578704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45977.010175578704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45977.010175578704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45977.010175578704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45977.010175578704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45977.010175578704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45977.010175578704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45977.010175578704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45977.010175578704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45977.010175578704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45977.010175578704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45977.010175578704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45977.010175578704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45977.010175578704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45977.010175578704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45977.010175578704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45977.010175578704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45977.010175578704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45977.010175578704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45977.010175578704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45977.010175578704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45977.010175578704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45977.010175578704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45977.010175578704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45977.010175578704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45977.010175578704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45977.010175578704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45977.010175578704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45977.010175578704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45977.010175578704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45977.010175578704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45977.010175578704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45977.010175578704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45977.010175578704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45977.010175578704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45977.010175578704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45977.010175578704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45977.010175578704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45977.010175578704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45977.010175578704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45977.010175578704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45977.010175578704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45977.010175578704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45977.010175578704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45977.010175578704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45977.010175578704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45977.010175578704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45977.010175578704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45977.010175578704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45977.010175578704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45977.010175578704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45977.010175578704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45977.010175578704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45977.010175578704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45977.010175578704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45977.010175578704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45977.010175578704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45977.010175578704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45977.010175578704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45977.010175578704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45977.010175578704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45977.010175578704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45977.010175578704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45977.010175578704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45977.010175578704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45977.010175578704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45977.010175578704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45977.010175578704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45977.010175578704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45977.010175578704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45977.010175578704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45977.010175578704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45977.010175578704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45977.010175578704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45977.010175578704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45977.010175578704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45977.010175578704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45977.010175578704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45977.010175578704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45977.010175578704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45977.010175578704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45977.010175578704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45977.010175578704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45977.010175578704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45977.010175578704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45977.010175578704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45977.010175578704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45977.010175578704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45977.010175578704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45977.010175578704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45977.010175578704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45977.010175578704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45977.010175578704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45977.010175578704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45977.010175578704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45977.010175578704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45977.010175578704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45977.010175578704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45977.010175578704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45977.010175578704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45977.010175578704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45977.010175578704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45977.010175578704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45977.010175578704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45977.010175578704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45977.010175578704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45977.010175578704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45977.010175578704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45977.010175578704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45977.010175578704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45977.010175578704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45977.010175578704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45977.010175578704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45977.010175578704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45977.010175578704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45977.010175578704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45977.010175578704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45977.010175578704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45977.010175578704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45977.010175578704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45977.010175578704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45977.010175578704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45977.010175578704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45977.010175578704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45977.010175578704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45977.010175578704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45977.010175578704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45977.010175578704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45977.010175578704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45977.010175578704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45977.010175578704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45977.010175578704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45977.010175578704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45977.010175578704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45977.010175578704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45977.010175578704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45977.010175578704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45977.010175578704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45977.010175578704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45977.010175578704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45977.010175578704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45977.010175578704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45977.010175578704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45977.010175578704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45977.010175578704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45977.010175578704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45977.010175578704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45977.010175578704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45977.010175578704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45977.010175578704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45977.010175578704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45977.010175578704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45977.010175578704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45977.010175578704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45977.010175578704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45977.010175578704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45977.010175578704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45977.010175578704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45977.010175578704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45977.010175578704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45977.010175578704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45977.010175578704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45977.010175578704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45977.010175578704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45977.010175578704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45977.010175578704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45977.010175578704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45977.010175578704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45977.010175578704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45977.010175578704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45977.010175578704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45977.010175578704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45977.010175578704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45977.010175578704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45977.010175578704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45977.010175578704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45977.010175578704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45977.010175578704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45977.010175578704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45977.010175578704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45977.010175578704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45977.010175578704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45977.010175578704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45977.010175578704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45977.010175578704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45977.010175578704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45977.010175578704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45977.010175578704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45977.010175578704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45977.010175578704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45977.010175578704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45977.010175578704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45977.010175578704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45977.010175578704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45977.010175578704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45977.010175578704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45977.010175578704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45977.010175578704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45977.010175578704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45977.010175578704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45977.010175578704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45977.010175578704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45977.010175578704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45977.010175578704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45977.010175578704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45977.010175578704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45977.010175578704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45977.010175578704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45977.010175578704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45977.010175578704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45977.010175578704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45977.010175578704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45977.010175578704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45977.010175578704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45977.010175578704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45977.010175578704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45977.010175578704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45977.010175578704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45977.010175578704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45977.010175578704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45977.010175578704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45977.010175578704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45977.010175578704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45977.010175578704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45977.010175578704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45977.010175578704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45977.010175578704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45977.010175578704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45977.010175578704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45977.010175578704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45977.010175578704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45977.010175578704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45977.010175578704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45977.010175578704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45977.010175578704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45977.010175578704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45977.010175578704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45977.010175578704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45977.010175578704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45977.010175578704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45977.010175578704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45977.010175578704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45977.010175578704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45977.010175578704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45977.010175578704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45977.010175578704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45977.010175578704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45977.010175578704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45977.010175578704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45977.010175578704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45977.010175578704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45977.010175578704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45977.010175578704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45977.010175578704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45977.010175578704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45977.010175578704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45977.010175578704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45977.010175578704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45977.010175578704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45977.010175578704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45977.010175578704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45977.010175578704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45977.010175578704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45977.010175578704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45977.010175578704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45977.010175578704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45977.010175578704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45977.010175578704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45977.010175578704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45977.010175578704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45977.010175578704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45977.010175578704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45977.010175578704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45977.010175578704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45977.010175578704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45977.010175578704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45977.010175578704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45977.010175578704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45977.010175578704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45977.010175578704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45977.010175578704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45977.010175578704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45977.010175578704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45977.010175578704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45977.010175578704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45977.010175578704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45977.010175578704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45977.010175578704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45977.010175578704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45977.010175578704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45977.010175578704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45977.010175578704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45977.010175578704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45977.010175578704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45977.010175578704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45977.010175578704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45977.010175578704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45977.010175578704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45977.010175578704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45977.010175578704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45977.010175578704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45977.010175578704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45977.010175578704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45977.010175578704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45977.010175578704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45977.010175578704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45977.010175578704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45977.010175578704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45977.010175578704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45977.010175578704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45977.010175578704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45977.010175578704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45977.010175578704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45977.010175578704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45977.010175578704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45977.010175578704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45977.010175578704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45977.010175578704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45977.010175578704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45977.010175578704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45977.010175578704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45977.010175578704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45977.010175578704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45977.010175578704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45977.010175578704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45977.010175578704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45977.010175578704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45977.010175578704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45977.010175578704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45977.010175578704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45977.010175578704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45977.010175578704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45977.010175578704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45977.010175578704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45977.010175578704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45977.010175578704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45977.010175578704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45977.010175578704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45977.010175578704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45977.010175578704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45977.010175578704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45977.010175578704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45977.010175578704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45977.010175578704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45977.010175578704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45977.010175578704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45977.010175578704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45977.010175578704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45977.010175578704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45977.010175578704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45977.010175578704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45977.010175578704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45977.010175578704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45977.010175578704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45977.010175578704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45977.010175578704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45977.010175578704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45977.010175578704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45977.010175578704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45977.010175578704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45977.010175578704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45977.010175578704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45977.010175578704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45977.010175578704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45977.010175578704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45977.010175578704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45977.010175578704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45977.010175578704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45977.010175578704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45977.010175578704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45977.010175578704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45977.010175578704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45977.010175578704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45977.010175578704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45977.010175578704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45977.010175578704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45977.010175578704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45977.010175578704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45977.010175578704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45977.010175578704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45977.010175578704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45977.010175578704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45977.010175578704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45977.010175578704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45977.010175578704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45977.010175578704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45977.010175578704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45977.010175578704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45977.010175578704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45977.010175578704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45977.010175578704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45977.010175578704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45977.010175578704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45977.010175578704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45977.010175578704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45977.010175578704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45977.010175578704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45977.010175578704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45977.010175578704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45977.010175578704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45977.010175578704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45977.010175578704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45977.010175578704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45977.010175578704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45977.010175578704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45977.010175578704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45977.010175578704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45977.010175578704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45977.010175578704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45977.010175578704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45977.010175578704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45977.010175578704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45977.010175578704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45977.010175578704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45977.010175578704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45977.010175578704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45977.010175578704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45977.010175578704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45977.010175578704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45977.010175578704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45977.010175578704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45977.010175578704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45977.010175578704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45977.010175578704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45977.010175578704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45977.010175578704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45977.010175578704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45977.010175578704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45977.010175578704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45977.010175578704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45977.010175578704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45977.010175578704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45977.010175578704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45977.010175578704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45977.010175578704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45977.010175578704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45977.010175578704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45977.010175578704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45977.010175578704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45977.010175578704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45977.010175578704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45977.010175578704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45977.010175578704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45977.010175578704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45977.010175578704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45977.010175578704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45977.010175578704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45977.010175578704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45977.010175578704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45977.010175578704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45977.010175578704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45977.010175578704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45977.010175578704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45977.010175578704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45977.010175578704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45977.010175578704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45977.010175578704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45977.010175578704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45977.010175578704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45977.010175578704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45977.010175578704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45977.010175578704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45977.010175578704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45977.010175578704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45977.010175578704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45977.010175578704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45977.010175578704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45977.010175578704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45977.010175578704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45977.010175578704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45977.010175578704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45977.010175578704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45977.010175578704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45977.010175578704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45977.010175578704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45977.010175578704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273.52945798610745</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34317</v>
      </c>
      <c r="E3" s="95" t="s">
        <v>39021</v>
      </c>
      <c r="F3" s="96">
        <v>45976.589108796295</v>
      </c>
      <c r="G3" s="97">
        <f ca="1">IFERROR(NOW()-F3,"")</f>
        <v>0.42106678240816109</v>
      </c>
      <c r="H3" s="96">
        <v>45976.583136574074</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36293</v>
      </c>
      <c r="E4" s="95" t="s">
        <v>39021</v>
      </c>
      <c r="F4" s="96">
        <v>45976.786273148151</v>
      </c>
      <c r="G4" s="97">
        <f ca="1">IFERROR(NOW()-F4,"")</f>
        <v>0.22390243055269821</v>
      </c>
      <c r="H4" s="96">
        <v>45976.780682870369</v>
      </c>
      <c r="I4" s="135" t="str">
        <f>IFERROR(VLOOKUP(D4,DB!A:F,6,0),"")</f>
        <v>Generator-SG</v>
      </c>
      <c r="J4" s="135" t="str">
        <f>IFERROR(VLOOKUP(D4,DB!A:G,7,0),"")</f>
        <v>No BB Shifted</v>
      </c>
      <c r="K4" s="98" t="s">
        <v>39119</v>
      </c>
      <c r="L4" s="92" t="str">
        <f>IFERROR(VLOOKUP(D4,DB!A:I,9,0),"")</f>
        <v>Latis</v>
      </c>
    </row>
    <row r="5" spans="1:16" ht="15" customHeight="1">
      <c r="A5" s="135"/>
      <c r="B5" s="135" t="str">
        <f>IFERROR(VLOOKUP(D5,DB!A:K,11,0),"")</f>
        <v/>
      </c>
      <c r="C5" s="94"/>
      <c r="D5" s="92"/>
      <c r="E5" s="95"/>
      <c r="F5" s="96"/>
      <c r="G5" s="97">
        <f ca="1">IFERROR(NOW()-F5,"")</f>
        <v>45977.010175578704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45977.010175578704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45977.010175578704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45977.010175578704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45977.010175578704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45977.010175578704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45977.010175578704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45977.010175578704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45977.010175578704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45977.010175578704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45977.010175578704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45977.010175578704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45977.010175578704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45977.010175578704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45977.010175578704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45977.010175578704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45977.010175578704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45977.010175578704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45977.010175578704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45977.010175578704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45977.010175578704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45977.010175578704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45977.010175578704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45977.010175578704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45977.010175578704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45977.010175578704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45977.010175578704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45977.010175578704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45977.010175578704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45977.010175578704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45977.010175578704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45977.010175578704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45977.010175578704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45977.010175578704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45977.010175578704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45977.010175578704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45977.010175578704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45977.010175578704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45977.010175578704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45977.010175578704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45977.010175578704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45977.010175578704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45977.010175578704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45977.010175578704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45977.010175578704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45977.010175578704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45977.010175578704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45977.010175578704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45977.010175578704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45977.010175578704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45977.010175578704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45977.010175578704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45977.010175578704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45977.010175578704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45977.010175578704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45977.010175578704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45977.010175578704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45977.010175578704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45977.010175578704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45977.010175578704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45977.010175578704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45977.010175578704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45977.010175578704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45977.010175578704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45977.010175578704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45977.010175578704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45977.010175578704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45977.010175578704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45977.010175578704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45977.010175578704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45977.010175578704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45977.010175578704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45977.010175578704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45977.010175578704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45977.010175578704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45977.010175578704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45977.010175578704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45977.010175578704</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1"/>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85.178115393515327</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50.821298263887002</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28.349064467591234</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38409</v>
      </c>
      <c r="E6" s="124" t="s">
        <v>39021</v>
      </c>
      <c r="F6" s="124"/>
      <c r="G6" s="126">
        <f t="shared" ref="G6:G34" ca="1" si="2">IFERROR(NOW()-F6,"")</f>
        <v>45977.010175578704</v>
      </c>
      <c r="H6" s="125">
        <v>45976.36105324074</v>
      </c>
      <c r="I6" s="124" t="str">
        <f>IFERROR(VLOOKUP(D6,DB!A:F,6,0),"")</f>
        <v>SCECO</v>
      </c>
      <c r="J6" s="124" t="str">
        <f>IFERROR(VLOOKUP(D6,DB!A:G,7,0),"")</f>
        <v>Good</v>
      </c>
      <c r="K6" s="124" t="s">
        <v>39129</v>
      </c>
      <c r="L6" s="124" t="str">
        <f>IFERROR(VLOOKUP(D6,DB!A:I,9,0),"")</f>
        <v>Latis</v>
      </c>
    </row>
    <row r="7" spans="1:13" s="106" customFormat="1" ht="30.75">
      <c r="A7" s="124" t="s">
        <v>39128</v>
      </c>
      <c r="B7" s="124" t="str">
        <f>IFERROR(VLOOKUP(D7,DB!A:K,11,0),"")</f>
        <v>R5</v>
      </c>
      <c r="C7" s="124">
        <v>1</v>
      </c>
      <c r="D7" s="124" t="s">
        <v>38282</v>
      </c>
      <c r="E7" s="124" t="s">
        <v>39021</v>
      </c>
      <c r="F7" s="124"/>
      <c r="G7" s="126">
        <f ca="1">IFERROR(NOW()-F7,"")</f>
        <v>45977.010175578704</v>
      </c>
      <c r="H7" s="125">
        <v>45976.442164351851</v>
      </c>
      <c r="I7" s="124" t="str">
        <f>IFERROR(VLOOKUP(D7,DB!A:F,6,0),"")</f>
        <v>SCECO</v>
      </c>
      <c r="J7" s="124" t="str">
        <f>IFERROR(VLOOKUP(D7,DB!A:G,7,0),"")</f>
        <v>Haj Removal</v>
      </c>
      <c r="K7" s="124" t="s">
        <v>39130</v>
      </c>
      <c r="L7" s="124" t="str">
        <f>IFERROR(VLOOKUP(D7,DB!A:I,9,0),"")</f>
        <v>Latis</v>
      </c>
    </row>
    <row r="8" spans="1:13">
      <c r="A8" s="124"/>
      <c r="B8" s="124" t="str">
        <f>IFERROR(VLOOKUP(D8,DB!A:K,11,0),"")</f>
        <v/>
      </c>
      <c r="C8" s="124"/>
      <c r="D8" s="124"/>
      <c r="E8" s="124"/>
      <c r="F8" s="124"/>
      <c r="G8" s="126">
        <f t="shared" ca="1" si="2"/>
        <v>45977.010175578704</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45977.010175578704</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45977.010175578704</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45977.010175578704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45977.010175578704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45977.010175578704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45977.010175578704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45977.010175578704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45977.010175578704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45977.010175578704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45977.010175578704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45977.010175578704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45977.010175578704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45977.010175578704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45977.010175578704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45977.010175578704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45977.010175578704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45977.010175578704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45977.010175578704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45977.010175578704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45977.010175578704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45977.010175578704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45977.010175578704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45977.010175578704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45977.010175578704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45977.010175578704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45977.010175578704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ref="G35:G98" ca="1" si="3">IFERROR(NOW()-F35,"")</f>
        <v>45977.010175578704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45977.010175578704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45977.010175578704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45977.010175578704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45977.010175578704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45977.010175578704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45977.010175578704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45977.010175578704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45977.010175578704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45977.010175578704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45977.010175578704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45977.010175578704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45977.010175578704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45977.010175578704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45977.010175578704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45977.010175578704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45977.010175578704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45977.010175578704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45977.010175578704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45977.010175578704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45977.010175578704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45977.010175578704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45977.010175578704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45977.010175578704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45977.010175578704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45977.010175578704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45977.010175578704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45977.010175578704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45977.010175578704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45977.010175578704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45977.010175578704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45977.010175578704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45977.010175578704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45977.010175578704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45977.010175578704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45977.010175578704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45977.010175578704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45977.010175578704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45977.010175578704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45977.010175578704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45977.010175578704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45977.010175578704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45977.010175578704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45977.010175578704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45977.010175578704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45977.010175578704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45977.010175578704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45977.010175578704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45977.010175578704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45977.010175578704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45977.010175578704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45977.010175578704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45977.010175578704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45977.010175578704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45977.010175578704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45977.010175578704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45977.010175578704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45977.010175578704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45977.010175578704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45977.010175578704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45977.010175578704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45977.010175578704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45977.010175578704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45977.010175578704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4">IFERROR(NOW()-F99,"")</f>
        <v>45977.010175578704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45977.010175578704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45977.010175578704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45977.010175578704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45977.010175578704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45977.010175578704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45977.010175578704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45977.010175578704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45977.010175578704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45977.010175578704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45977.010175578704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45977.010175578704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45977.010175578704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45977.010175578704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45977.010175578704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45977.010175578704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45977.010175578704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45977.010175578704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45977.010175578704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45977.010175578704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45977.010175578704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45977.010175578704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45977.010175578704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45977.010175578704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45977.010175578704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45977.010175578704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45977.010175578704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45977.010175578704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45977.010175578704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45977.010175578704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45977.010175578704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45977.010175578704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45977.010175578704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45977.010175578704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45977.010175578704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45977.010175578704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45977.010175578704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45977.010175578704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45977.010175578704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45977.010175578704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45977.010175578704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45977.010175578704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45977.010175578704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45977.010175578704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45977.010175578704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45977.010175578704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45977.010175578704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45977.010175578704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45977.010175578704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45977.010175578704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45977.010175578704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45977.010175578704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45977.010175578704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45977.010175578704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45977.010175578704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45977.010175578704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45977.010175578704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45977.010175578704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45977.010175578704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45977.010175578704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45977.010175578704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45977.010175578704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45977.010175578704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45977.010175578704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5">IFERROR(NOW()-F163,"")</f>
        <v>45977.010175578704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45977.010175578704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45977.010175578704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45977.010175578704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45977.010175578704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45977.010175578704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45977.010175578704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45977.010175578704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45977.010175578704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45977.010175578704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45977.010175578704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45977.010175578704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45977.010175578704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45977.010175578704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45977.010175578704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45977.010175578704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45977.010175578704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45977.010175578704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45977.010175578704</v>
      </c>
      <c r="H181" s="124"/>
      <c r="I181" s="124" t="str">
        <f>IFERROR(VLOOKUP(D181,DB!A:F,6,0),"")</f>
        <v/>
      </c>
      <c r="J181" s="124" t="str">
        <f>IFERROR(VLOOKUP(D181,DB!A:G,7,0),"")</f>
        <v/>
      </c>
      <c r="K181" s="124"/>
      <c r="L181" s="124" t="str">
        <f>IFERROR(VLOOKUP(D181,DB!A:I,9,0),"")</f>
        <v/>
      </c>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45977.010175578704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45977.010175578704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45977.010175578704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45977.010175578704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45977.010175578704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45977.010175578704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45977.010175578704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45977.010175578704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45977.010175578704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45977.010175578704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45977.010175578704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45977.010175578704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45977.010175578704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45977.010175578704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45977.010175578704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45977.010175578704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45977.010175578704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45977.010175578704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45977.010175578704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45977.010175578704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45977.010175578704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45977.010175578704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45977.010175578704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45977.010175578704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45977.010175578704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45977.010175578704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45977.010175578704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45977.010175578704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45977.010175578704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45977.010175578704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45977.010175578704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45977.010175578704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45977.010175578704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45977.010175578704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45977.010175578704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45977.010175578704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45977.010175578704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45977.010175578704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45977.010175578704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45977.010175578704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45977.010175578704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45977.010175578704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45977.010175578704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45977.010175578704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45977.010175578704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45977.010175578704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45977.010175578704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45977.010175578704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45977.010175578704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45977.010175578704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45977.010175578704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45977.010175578704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45977.010175578704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45977.010175578704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45977.010175578704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45977.010175578704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45977.010175578704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45977.010175578704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45977.010175578704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45977.010175578704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45977.010175578704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45977.010175578704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45977.010175578704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45977.010175578704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45977.010175578704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45977.010175578704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45977.010175578704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45977.010175578704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45977.010175578704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45977.010175578704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45977.010175578704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45977.010175578704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45977.010175578704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45977.010175578704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45977.010175578704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45977.010175578704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45977.010175578704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45977.010175578704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45977.010175578704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45977.010175578704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45977.010175578704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45977.010175578704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45977.010175578704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45977.010175578704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45977.010175578704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45977.010175578704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45977.010175578704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45977.010175578704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45977.010175578704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45977.010175578704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45977.010175578704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45977.010175578704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45977.010175578704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45977.010175578704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45977.010175578704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45977.010175578704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45977.010175578704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45977.010175578704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45977.010175578704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45977.010175578704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45977.010175578704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45977.010175578704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45977.010175578704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45977.010175578704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45977.010175578704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45977.010175578704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45977.010175578704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45977.010175578704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45977.010175578704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45977.010175578704</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2025-11-15T21:15:01Z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